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车险" sheetId="1" r:id="rId1"/>
    <sheet name="雇主险" sheetId="2" r:id="rId2"/>
    <sheet name="公众险" sheetId="3" r:id="rId3"/>
  </sheets>
  <externalReferences>
    <externalReference r:id="rId4"/>
  </externalReferences>
  <definedNames>
    <definedName name="_xlnm._FilterDatabase" localSheetId="0" hidden="1">车险!$A$4:$N$68</definedName>
    <definedName name="_xlnm.Print_Titles" localSheetId="0">车险!$3:$4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B51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登记证轮胎16PR
</t>
        </r>
      </text>
    </comment>
  </commentList>
</comments>
</file>

<file path=xl/sharedStrings.xml><?xml version="1.0" encoding="utf-8"?>
<sst xmlns="http://schemas.openxmlformats.org/spreadsheetml/2006/main" count="213" uniqueCount="145">
  <si>
    <t>附件6</t>
  </si>
  <si>
    <t>2026年高智远公司车辆保险费用报价表</t>
  </si>
  <si>
    <t>序号</t>
  </si>
  <si>
    <t>车牌</t>
  </si>
  <si>
    <t>注册登记日期</t>
  </si>
  <si>
    <t>发动机号</t>
  </si>
  <si>
    <t>车架号</t>
  </si>
  <si>
    <t>品牌型号</t>
  </si>
  <si>
    <t>车型</t>
  </si>
  <si>
    <t>商业险</t>
  </si>
  <si>
    <t>医保外用责任险（30万）</t>
  </si>
  <si>
    <t>交强险（元）</t>
  </si>
  <si>
    <t>车船税（元）</t>
  </si>
  <si>
    <t>总合计（元）</t>
  </si>
  <si>
    <t>备注</t>
  </si>
  <si>
    <t>第三责任保险（300万）</t>
  </si>
  <si>
    <t>车上人员  （司机）</t>
  </si>
  <si>
    <t>车上人员  （乘客）</t>
  </si>
  <si>
    <t>川Z1861学</t>
  </si>
  <si>
    <t>正三轮载货摩托车（D）</t>
  </si>
  <si>
    <r>
      <t>川</t>
    </r>
    <r>
      <rPr>
        <sz val="10.5"/>
        <color rgb="FF292B34"/>
        <rFont val="Arial"/>
        <charset val="134"/>
      </rPr>
      <t>Z1866</t>
    </r>
    <r>
      <rPr>
        <sz val="10.5"/>
        <color rgb="FF292B34"/>
        <rFont val="宋体"/>
        <charset val="134"/>
      </rPr>
      <t>学</t>
    </r>
  </si>
  <si>
    <t>轻便二轮摩托车（F）</t>
  </si>
  <si>
    <t>川Z1881学</t>
  </si>
  <si>
    <t>普通二轮摩托车（E）</t>
  </si>
  <si>
    <t>川Z1896学</t>
  </si>
  <si>
    <t>川Z2268学</t>
  </si>
  <si>
    <t>川Z4058学</t>
  </si>
  <si>
    <t>小型车辆（C1）</t>
  </si>
  <si>
    <t>川Z4088学</t>
  </si>
  <si>
    <t>川Z4175学</t>
  </si>
  <si>
    <t>中型半挂牵引车（A2）</t>
  </si>
  <si>
    <t>川Z4186学</t>
  </si>
  <si>
    <t>川Z4211学</t>
  </si>
  <si>
    <t>川Z4268学</t>
  </si>
  <si>
    <t>川Z4300学</t>
  </si>
  <si>
    <t>川Z4357学</t>
  </si>
  <si>
    <t>川Z4406学</t>
  </si>
  <si>
    <t>川Z4446学</t>
  </si>
  <si>
    <t>川Z4449学</t>
  </si>
  <si>
    <t>川Z4578学</t>
  </si>
  <si>
    <t>重型栏板货车（B2)</t>
  </si>
  <si>
    <t>川Z4669学</t>
  </si>
  <si>
    <t>大型客车（A3）</t>
  </si>
  <si>
    <t>川Z4676学</t>
  </si>
  <si>
    <t>小型车辆（C2）</t>
  </si>
  <si>
    <t>川Z4677学</t>
  </si>
  <si>
    <t>重型普通货车（B2）</t>
  </si>
  <si>
    <t>川Z4698学</t>
  </si>
  <si>
    <t>川Z4778学</t>
  </si>
  <si>
    <t>大型客车（A1）</t>
  </si>
  <si>
    <t>川Z4806学</t>
  </si>
  <si>
    <t>川Z4838学</t>
  </si>
  <si>
    <t>川Z4858学</t>
  </si>
  <si>
    <t>川Z4878学</t>
  </si>
  <si>
    <t>川Z4900学</t>
  </si>
  <si>
    <t>川Z5001学</t>
  </si>
  <si>
    <t>川Z5002学</t>
  </si>
  <si>
    <t>川Z5078学</t>
  </si>
  <si>
    <t>川Z5099学</t>
  </si>
  <si>
    <t>川Z5108学</t>
  </si>
  <si>
    <t>小型车辆（C5）</t>
  </si>
  <si>
    <t>川Z5126学</t>
  </si>
  <si>
    <t>川Z5196学</t>
  </si>
  <si>
    <t>川Z5278学</t>
  </si>
  <si>
    <t>川Z5308学</t>
  </si>
  <si>
    <t>川Z5358学</t>
  </si>
  <si>
    <t>重型篮板货车（B2）</t>
  </si>
  <si>
    <t>川Z5389学</t>
  </si>
  <si>
    <t>川Z5396学</t>
  </si>
  <si>
    <t>川Z5428学</t>
  </si>
  <si>
    <t>川Z5500学</t>
  </si>
  <si>
    <t>川Z5511学</t>
  </si>
  <si>
    <t>川Z5513学</t>
  </si>
  <si>
    <t>川Z5518学</t>
  </si>
  <si>
    <t>川Z5533学</t>
  </si>
  <si>
    <t>小型车辆（C6）</t>
  </si>
  <si>
    <t>川Z5536学</t>
  </si>
  <si>
    <t>川Z5583学</t>
  </si>
  <si>
    <t>重型栏板货车（B2）</t>
  </si>
  <si>
    <t>川Z5681学</t>
  </si>
  <si>
    <t>川Z5698学</t>
  </si>
  <si>
    <t>川Z5766学</t>
  </si>
  <si>
    <t>川Z5781学</t>
  </si>
  <si>
    <t>川Z5798学</t>
  </si>
  <si>
    <t>川Z5848学</t>
  </si>
  <si>
    <t>川Z5877学</t>
  </si>
  <si>
    <t>川Z5878学</t>
  </si>
  <si>
    <t>川Z5908学</t>
  </si>
  <si>
    <t>川Z5950学</t>
  </si>
  <si>
    <t>川Z5961学</t>
  </si>
  <si>
    <t>川Z5966学</t>
  </si>
  <si>
    <t>中客B1</t>
  </si>
  <si>
    <t>川Z5986学</t>
  </si>
  <si>
    <t>2025.05.28</t>
  </si>
  <si>
    <t>YV30FAS70013</t>
  </si>
  <si>
    <t>LGF1CA9U1SB003639</t>
  </si>
  <si>
    <t>东风牌EQ5110XLHT6D</t>
  </si>
  <si>
    <t>大型普通客车（A3）</t>
  </si>
  <si>
    <t>川Z5356学</t>
  </si>
  <si>
    <t>2024.05.28</t>
  </si>
  <si>
    <t>N311086</t>
  </si>
  <si>
    <t>LDCH4302N4075796</t>
  </si>
  <si>
    <t>富康牌DC7002XAAXBEVD</t>
  </si>
  <si>
    <t>新能源车辆</t>
  </si>
  <si>
    <t>川Z5131学</t>
  </si>
  <si>
    <t>2025.04.18</t>
  </si>
  <si>
    <t>N607051</t>
  </si>
  <si>
    <t>LDCH30C5N3022824</t>
  </si>
  <si>
    <t>合计</t>
  </si>
  <si>
    <r>
      <t>注：乘客</t>
    </r>
    <r>
      <rPr>
        <b/>
        <sz val="12"/>
        <rFont val="宋体"/>
        <charset val="134"/>
        <scheme val="minor"/>
      </rPr>
      <t>座位险</t>
    </r>
    <r>
      <rPr>
        <b/>
        <sz val="12"/>
        <color theme="1"/>
        <rFont val="宋体"/>
        <charset val="134"/>
        <scheme val="minor"/>
      </rPr>
      <t>：</t>
    </r>
    <r>
      <rPr>
        <sz val="12"/>
        <color theme="1"/>
        <rFont val="宋体"/>
        <charset val="134"/>
        <scheme val="minor"/>
      </rPr>
      <t>小型轿车（C1\C2\C5）、重型栏板货车（B2）、轻型多用途货车（C6）、中型半挂牵引货车（A2）5万/座；中型普通客车（B1）、大型普通客车（A1\A3）1万/座</t>
    </r>
  </si>
  <si>
    <t>2026年高智远公司雇主责任险报价表</t>
  </si>
  <si>
    <t>工种</t>
  </si>
  <si>
    <t>保障项目</t>
  </si>
  <si>
    <t>保险额度（元）</t>
  </si>
  <si>
    <t>赔偿额度</t>
  </si>
  <si>
    <t>免赔额度（元）</t>
  </si>
  <si>
    <t>免赔率</t>
  </si>
  <si>
    <t>金额（元）</t>
  </si>
  <si>
    <t>教练员</t>
  </si>
  <si>
    <t>医疗费用</t>
  </si>
  <si>
    <t>5万元</t>
  </si>
  <si>
    <t>[金额]</t>
  </si>
  <si>
    <t>[%]</t>
  </si>
  <si>
    <t>人身伤亡</t>
  </si>
  <si>
    <t>50万元</t>
  </si>
  <si>
    <t>——</t>
  </si>
  <si>
    <t>附加：误工补助</t>
  </si>
  <si>
    <t>1.8万元</t>
  </si>
  <si>
    <t>[天数]</t>
  </si>
  <si>
    <t>免赔[天数]，累计赔偿[天数]，误工补补助金标准[金额]元/天，[其他]</t>
  </si>
  <si>
    <t>2026年高智远公司公众责任险报价表</t>
  </si>
  <si>
    <t>保障面积</t>
  </si>
  <si>
    <t>保险额度</t>
  </si>
  <si>
    <t>累计责任限额</t>
  </si>
  <si>
    <t>责任限额</t>
  </si>
  <si>
    <t>赔偿限额</t>
  </si>
  <si>
    <t>免赔额度</t>
  </si>
  <si>
    <t>费用</t>
  </si>
  <si>
    <t>财产损失</t>
  </si>
  <si>
    <t>约9万平方米
（含诗书路校区办公室）</t>
  </si>
  <si>
    <t>500万元</t>
  </si>
  <si>
    <t>[万元/人/次]</t>
  </si>
  <si>
    <t>[万元/次]</t>
  </si>
  <si>
    <t>[万元]</t>
  </si>
  <si>
    <t>[其他说明]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</si>
</sst>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rgb="FF000000"/>
      <name val="方正小标宋简体"/>
      <charset val="134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292B34"/>
      <name val="Arial"/>
      <charset val="134"/>
    </font>
    <font>
      <sz val="10.5"/>
      <color rgb="FF292B34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7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9" fontId="0" fillId="0" borderId="3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&#24180;&#39640;&#26234;&#36828;&#20844;&#21496;&#25945;&#32451;&#36710;&#36710;&#36742;&#20445;&#38505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40117"/>
    </sheetNames>
    <sheetDataSet>
      <sheetData sheetId="0">
        <row r="3">
          <cell r="B3" t="str">
            <v>车牌号</v>
          </cell>
          <cell r="C3" t="str">
            <v>注册登记日期</v>
          </cell>
          <cell r="D3" t="str">
            <v>发动机号</v>
          </cell>
          <cell r="E3" t="str">
            <v>车架号</v>
          </cell>
          <cell r="F3" t="str">
            <v>品牌型号</v>
          </cell>
        </row>
        <row r="4">
          <cell r="B4" t="str">
            <v>川Z4878学</v>
          </cell>
          <cell r="C4" t="str">
            <v>2017.3.17</v>
          </cell>
          <cell r="D4" t="str">
            <v>999804</v>
          </cell>
          <cell r="E4" t="str">
            <v>LSVNZ4BR8HN040112</v>
          </cell>
          <cell r="F4" t="str">
            <v>大众汽车SVW71612BH</v>
          </cell>
        </row>
        <row r="5">
          <cell r="B5" t="str">
            <v>川Z5681学</v>
          </cell>
          <cell r="C5" t="str">
            <v>2017.3.17</v>
          </cell>
          <cell r="D5" t="str">
            <v>999685</v>
          </cell>
          <cell r="E5" t="str">
            <v>LSVNZ4BR0HN040055</v>
          </cell>
          <cell r="F5" t="str">
            <v>大众汽车SVW71612BH</v>
          </cell>
        </row>
        <row r="6">
          <cell r="B6" t="str">
            <v>川Z4698学</v>
          </cell>
          <cell r="C6" t="str">
            <v>2017.3.17</v>
          </cell>
          <cell r="D6" t="str">
            <v>AA6261</v>
          </cell>
          <cell r="E6" t="str">
            <v>LSVNR4BR3HN045945</v>
          </cell>
          <cell r="F6" t="str">
            <v>大众汽车SVW71612AH</v>
          </cell>
        </row>
        <row r="7">
          <cell r="B7" t="str">
            <v>川Z5126学</v>
          </cell>
          <cell r="C7" t="str">
            <v>2017.3.17</v>
          </cell>
          <cell r="D7" t="str">
            <v>285994</v>
          </cell>
          <cell r="E7" t="str">
            <v>LSVNR4BR4HN029642</v>
          </cell>
          <cell r="F7" t="str">
            <v>大众汽车SVW71612AH</v>
          </cell>
        </row>
        <row r="8">
          <cell r="B8" t="str">
            <v>川Z4058学</v>
          </cell>
          <cell r="C8" t="str">
            <v>2017.3.17</v>
          </cell>
          <cell r="D8" t="str">
            <v>AA6462</v>
          </cell>
          <cell r="E8" t="str">
            <v>LSVNR4BR9HN045903</v>
          </cell>
          <cell r="F8" t="str">
            <v>大众汽车SVW71612AH</v>
          </cell>
        </row>
        <row r="9">
          <cell r="B9" t="str">
            <v>川Z5961学</v>
          </cell>
          <cell r="C9" t="str">
            <v>2016.5.26</v>
          </cell>
          <cell r="D9" t="str">
            <v>581560</v>
          </cell>
          <cell r="E9" t="str">
            <v>LSVAB4BR9FN137044</v>
          </cell>
          <cell r="F9" t="str">
            <v>大众汽车牌SVW71612BS</v>
          </cell>
        </row>
        <row r="10">
          <cell r="B10" t="str">
            <v>川Z5196学</v>
          </cell>
          <cell r="C10" t="str">
            <v>2016.5.4</v>
          </cell>
          <cell r="D10" t="str">
            <v>618607</v>
          </cell>
          <cell r="E10" t="str">
            <v>LSVAB4BR9FN182792</v>
          </cell>
          <cell r="F10" t="str">
            <v>大众汽车牌SVW71612BS</v>
          </cell>
        </row>
        <row r="11">
          <cell r="B11" t="str">
            <v>川Z5428学</v>
          </cell>
          <cell r="C11" t="str">
            <v>2016.5.26</v>
          </cell>
          <cell r="D11" t="str">
            <v>581562</v>
          </cell>
          <cell r="E11" t="str">
            <v>LSVAB4BR1FN137071</v>
          </cell>
          <cell r="F11" t="str">
            <v>大众汽车牌SVW71612BS</v>
          </cell>
        </row>
        <row r="12">
          <cell r="B12" t="str">
            <v>川Z5131学</v>
          </cell>
          <cell r="C12" t="str">
            <v>2025.04.18</v>
          </cell>
          <cell r="D12" t="str">
            <v>N607051</v>
          </cell>
          <cell r="E12" t="str">
            <v>LDCH430C5N3022824</v>
          </cell>
          <cell r="F12" t="str">
            <v>富康牌DC7002XAAXBEVD</v>
          </cell>
        </row>
        <row r="13">
          <cell r="B13" t="str">
            <v>川Z5698学</v>
          </cell>
          <cell r="C13" t="str">
            <v>2016.5.4</v>
          </cell>
          <cell r="D13" t="str">
            <v>615360</v>
          </cell>
          <cell r="E13" t="str">
            <v>LSVAB4BR8FN182539</v>
          </cell>
          <cell r="F13" t="str">
            <v>大众汽车牌SVW71612BS</v>
          </cell>
        </row>
        <row r="14">
          <cell r="B14" t="str">
            <v>川Z4088学</v>
          </cell>
          <cell r="C14" t="str">
            <v>2017.6.29</v>
          </cell>
          <cell r="D14" t="str">
            <v>346682</v>
          </cell>
          <cell r="E14" t="str">
            <v>LSVNR4BR4HN101245</v>
          </cell>
          <cell r="F14" t="str">
            <v>大众牌SVW71612AH</v>
          </cell>
        </row>
        <row r="15">
          <cell r="B15" t="str">
            <v>川Z4858学</v>
          </cell>
          <cell r="C15" t="str">
            <v>2017.6.29</v>
          </cell>
          <cell r="D15" t="str">
            <v>346632</v>
          </cell>
          <cell r="E15" t="str">
            <v>LSVNR4BR8HN100857</v>
          </cell>
          <cell r="F15" t="str">
            <v>大众牌SVW71612AH</v>
          </cell>
        </row>
        <row r="16">
          <cell r="B16" t="str">
            <v>川Z4357学</v>
          </cell>
          <cell r="C16" t="str">
            <v>2017.4.26</v>
          </cell>
          <cell r="D16" t="str">
            <v>FGGC8H00051</v>
          </cell>
          <cell r="E16" t="str">
            <v>LGHG9CHF3H7000896</v>
          </cell>
          <cell r="F16" t="str">
            <v>东风牌EQ5100XLHF5</v>
          </cell>
        </row>
        <row r="17">
          <cell r="B17" t="str">
            <v>川Z5312学</v>
          </cell>
          <cell r="C17" t="str">
            <v>2017.4.26</v>
          </cell>
          <cell r="D17" t="str">
            <v>无</v>
          </cell>
          <cell r="E17" t="str">
            <v>LCF19NRXXH0Z00533</v>
          </cell>
          <cell r="F17" t="str">
            <v>楚风牌HQG9100</v>
          </cell>
        </row>
        <row r="18">
          <cell r="B18" t="str">
            <v>川Z4677学</v>
          </cell>
          <cell r="C18" t="str">
            <v>2016.5.4</v>
          </cell>
          <cell r="D18" t="str">
            <v>FG3C4G00139</v>
          </cell>
          <cell r="E18" t="str">
            <v>LGHXCCIP9G7002056</v>
          </cell>
          <cell r="F18" t="str">
            <v>东风牌EQ5120XLHF6</v>
          </cell>
        </row>
        <row r="19">
          <cell r="B19" t="str">
            <v>川Z5583学</v>
          </cell>
          <cell r="C19" t="str">
            <v>2024.07.09</v>
          </cell>
          <cell r="D19" t="str">
            <v>YM21C1P00124</v>
          </cell>
          <cell r="E19" t="str">
            <v>LCHXCCHP8P6105562</v>
          </cell>
          <cell r="F19" t="str">
            <v>东风牌EQ5126XLHL6D</v>
          </cell>
        </row>
        <row r="20">
          <cell r="B20" t="str">
            <v>川Z4838学</v>
          </cell>
          <cell r="C20" t="str">
            <v>2012.6.14</v>
          </cell>
          <cell r="D20" t="str">
            <v>J62SAC00136</v>
          </cell>
          <cell r="E20" t="str">
            <v>LKLR1DSC0CA591583</v>
          </cell>
          <cell r="F20" t="str">
            <v>金龙牌KLQ6920GE3</v>
          </cell>
        </row>
        <row r="21">
          <cell r="B21" t="str">
            <v>川Z4778学</v>
          </cell>
          <cell r="C21" t="str">
            <v>2012.6.14</v>
          </cell>
          <cell r="D21" t="str">
            <v>J62SAC00168</v>
          </cell>
          <cell r="E21" t="str">
            <v>LKLR1DSC9CA591582</v>
          </cell>
          <cell r="F21" t="str">
            <v>金龙牌KLQ6920GE3</v>
          </cell>
        </row>
        <row r="22">
          <cell r="B22" t="str">
            <v>川Z4175学</v>
          </cell>
          <cell r="C22" t="str">
            <v>2018.5.24</v>
          </cell>
          <cell r="D22" t="str">
            <v>FGGC8H00671</v>
          </cell>
          <cell r="E22" t="str">
            <v>LGHG9CHF6J7000395</v>
          </cell>
          <cell r="F22" t="str">
            <v>东风牌EQ5100XLHF5</v>
          </cell>
        </row>
        <row r="23">
          <cell r="B23" t="str">
            <v>川Z5317学</v>
          </cell>
          <cell r="C23" t="str">
            <v>2018.5.24</v>
          </cell>
          <cell r="D23" t="str">
            <v>无</v>
          </cell>
          <cell r="E23" t="str">
            <v>LGF19NRX7J0Z00785</v>
          </cell>
          <cell r="F23" t="str">
            <v>楚风牌HQG9100</v>
          </cell>
        </row>
        <row r="24">
          <cell r="B24" t="str">
            <v>川Z5099学</v>
          </cell>
          <cell r="C24" t="str">
            <v>2018.11.16</v>
          </cell>
          <cell r="D24" t="str">
            <v>AF9975</v>
          </cell>
          <cell r="E24" t="str">
            <v>LSVNR4BRXHN261405</v>
          </cell>
          <cell r="F24" t="str">
            <v>大众牌SVW71612AH</v>
          </cell>
        </row>
        <row r="25">
          <cell r="B25" t="str">
            <v>川Z5798学</v>
          </cell>
          <cell r="C25" t="str">
            <v>2018.4.25</v>
          </cell>
          <cell r="D25">
            <v>438807</v>
          </cell>
          <cell r="E25" t="str">
            <v>LSVNR4BR9HN246801</v>
          </cell>
          <cell r="F25" t="str">
            <v>大众牌SVW71612AH</v>
          </cell>
        </row>
        <row r="26">
          <cell r="B26" t="str">
            <v>川Z5278学</v>
          </cell>
          <cell r="C26" t="str">
            <v>2018.4.25</v>
          </cell>
          <cell r="D26">
            <v>438809</v>
          </cell>
          <cell r="E26" t="str">
            <v>LSVNR4BRXHN246788</v>
          </cell>
          <cell r="F26" t="str">
            <v>大众牌SVW71612AH</v>
          </cell>
        </row>
        <row r="27">
          <cell r="B27" t="str">
            <v>川Z5308学</v>
          </cell>
          <cell r="C27" t="str">
            <v>2018.11.16</v>
          </cell>
          <cell r="D27" t="str">
            <v>AF9970</v>
          </cell>
          <cell r="E27" t="str">
            <v>LSVNR4BR2HN261432</v>
          </cell>
          <cell r="F27" t="str">
            <v>大众牌SVW71612AH</v>
          </cell>
        </row>
        <row r="28">
          <cell r="B28" t="str">
            <v>川Z5848学</v>
          </cell>
          <cell r="C28" t="str">
            <v>2018.4.25</v>
          </cell>
          <cell r="D28">
            <v>439651</v>
          </cell>
          <cell r="E28" t="str">
            <v>LSVNR4BR6HN246075</v>
          </cell>
          <cell r="F28" t="str">
            <v>大众牌SVW71612AH</v>
          </cell>
        </row>
        <row r="29">
          <cell r="B29" t="str">
            <v>川Z5966学</v>
          </cell>
          <cell r="C29" t="str">
            <v>2018.5.16</v>
          </cell>
          <cell r="D29" t="str">
            <v>FGFYAJ00004</v>
          </cell>
          <cell r="E29" t="str">
            <v>LZYTGTB28J1008033</v>
          </cell>
          <cell r="F29" t="str">
            <v>宇通牌ZK5060XLH5</v>
          </cell>
        </row>
        <row r="30">
          <cell r="B30" t="str">
            <v>川Z5396学</v>
          </cell>
          <cell r="C30" t="str">
            <v>2019.7.1</v>
          </cell>
          <cell r="D30" t="str">
            <v>FGGC8K00256</v>
          </cell>
          <cell r="E30" t="str">
            <v>LGHGCCHR3KH203672</v>
          </cell>
          <cell r="F30" t="str">
            <v>东风牌EQ5120XLHF9</v>
          </cell>
        </row>
        <row r="31">
          <cell r="B31" t="str">
            <v>川Z5108学</v>
          </cell>
          <cell r="C31" t="str">
            <v>2019.6.28</v>
          </cell>
          <cell r="D31" t="str">
            <v>A02390</v>
          </cell>
          <cell r="E31" t="str">
            <v>LSVN64BRXKN085181</v>
          </cell>
          <cell r="F31" t="str">
            <v>大众牌SVW71512BF</v>
          </cell>
        </row>
        <row r="32">
          <cell r="B32" t="str">
            <v>川Z5766学</v>
          </cell>
          <cell r="C32" t="str">
            <v>2019.10.10</v>
          </cell>
          <cell r="D32" t="str">
            <v>FGGC8K00512</v>
          </cell>
          <cell r="E32" t="str">
            <v>LGHGCCHR6K6107823</v>
          </cell>
          <cell r="F32" t="str">
            <v>东风牌EQ5120XLHF9</v>
          </cell>
        </row>
        <row r="33">
          <cell r="B33" t="str">
            <v>川Z4669学</v>
          </cell>
          <cell r="C33" t="str">
            <v>2020.1.20</v>
          </cell>
          <cell r="D33" t="str">
            <v>EJ4YCK00067</v>
          </cell>
          <cell r="E33" t="str">
            <v>LZYTDTC25K1051995</v>
          </cell>
          <cell r="F33" t="str">
            <v>宇通牌ZK5110XLH5</v>
          </cell>
        </row>
        <row r="34">
          <cell r="B34" t="str">
            <v>川Z5358学</v>
          </cell>
          <cell r="C34" t="str">
            <v>2021.6.8</v>
          </cell>
          <cell r="D34" t="str">
            <v>FGGC8M00639</v>
          </cell>
          <cell r="E34" t="str">
            <v>LGHGCCHR5M6113762</v>
          </cell>
          <cell r="F34" t="str">
            <v>东风牌EQ5120XLHF9</v>
          </cell>
        </row>
        <row r="35">
          <cell r="B35" t="str">
            <v>川Z5513学</v>
          </cell>
          <cell r="C35" t="str">
            <v>2021.6.8</v>
          </cell>
          <cell r="D35" t="str">
            <v>FGGC8M00610</v>
          </cell>
          <cell r="E35" t="str">
            <v>LGHGCCHR3M6113761</v>
          </cell>
          <cell r="F35" t="str">
            <v>东风牌EQ5120XLHF9</v>
          </cell>
        </row>
        <row r="36">
          <cell r="B36" t="str">
            <v>川Z5781学</v>
          </cell>
          <cell r="C36" t="str">
            <v>2021.6.17</v>
          </cell>
          <cell r="D36" t="str">
            <v>FGGC8M00611</v>
          </cell>
          <cell r="E36" t="str">
            <v>LGHG9CHF6M6112236</v>
          </cell>
          <cell r="F36" t="str">
            <v>东风牌EQ5100XLHF5</v>
          </cell>
        </row>
        <row r="37">
          <cell r="B37" t="str">
            <v>川Z5909学</v>
          </cell>
          <cell r="C37" t="str">
            <v>2021.6.18</v>
          </cell>
          <cell r="D37" t="str">
            <v>无</v>
          </cell>
          <cell r="E37" t="str">
            <v>LA919NRL1M1SLV651</v>
          </cell>
          <cell r="F37" t="str">
            <v>神绿通牌SLV9100</v>
          </cell>
        </row>
        <row r="38">
          <cell r="B38" t="str">
            <v>川Z5389学</v>
          </cell>
          <cell r="C38" t="str">
            <v>2016.7.13</v>
          </cell>
          <cell r="D38">
            <v>626610</v>
          </cell>
          <cell r="E38" t="str">
            <v>LSVAR4BR7FN187694</v>
          </cell>
          <cell r="F38" t="str">
            <v>大众汽车牌SVW71612RS</v>
          </cell>
        </row>
        <row r="39">
          <cell r="B39" t="str">
            <v>川Z5908学</v>
          </cell>
          <cell r="C39" t="str">
            <v>2016.7.13</v>
          </cell>
          <cell r="D39" t="str">
            <v>626599</v>
          </cell>
          <cell r="E39" t="str">
            <v>LSVAR4BR6FN188450</v>
          </cell>
          <cell r="F39" t="str">
            <v>大众汽车牌SVW71612RS</v>
          </cell>
        </row>
        <row r="40">
          <cell r="B40" t="str">
            <v>川Z5877学</v>
          </cell>
          <cell r="C40" t="str">
            <v>2016.7.13</v>
          </cell>
          <cell r="D40" t="str">
            <v>807187</v>
          </cell>
          <cell r="E40" t="str">
            <v>LSVAR4BR5GN116186</v>
          </cell>
          <cell r="F40" t="str">
            <v>大众汽车牌SVW71612RS</v>
          </cell>
        </row>
        <row r="41">
          <cell r="B41" t="str">
            <v>川Z4186学</v>
          </cell>
          <cell r="C41" t="str">
            <v>2016.7.13</v>
          </cell>
          <cell r="D41" t="str">
            <v>653324</v>
          </cell>
          <cell r="E41" t="str">
            <v>LSVAR4BR6FN214352</v>
          </cell>
          <cell r="F41" t="str">
            <v>大众汽车牌SVW71612RS</v>
          </cell>
        </row>
        <row r="42">
          <cell r="B42" t="str">
            <v>川Z4406学</v>
          </cell>
          <cell r="C42" t="str">
            <v>2016.7.13</v>
          </cell>
          <cell r="D42" t="str">
            <v>626652</v>
          </cell>
          <cell r="E42" t="str">
            <v>LSVAR4BR9FN188295</v>
          </cell>
          <cell r="F42" t="str">
            <v>大众汽车牌SVW71612RS</v>
          </cell>
        </row>
        <row r="43">
          <cell r="B43" t="str">
            <v>川Z5078学</v>
          </cell>
          <cell r="C43" t="str">
            <v>2016.7.13</v>
          </cell>
          <cell r="D43" t="str">
            <v>652821</v>
          </cell>
          <cell r="E43" t="str">
            <v>LSVAR4BR9FN214314</v>
          </cell>
          <cell r="F43" t="str">
            <v>大众汽车牌SVW71612RS</v>
          </cell>
        </row>
        <row r="44">
          <cell r="B44" t="str">
            <v>川Z4268学</v>
          </cell>
          <cell r="C44" t="str">
            <v>2016.7.13</v>
          </cell>
          <cell r="D44" t="str">
            <v>807414</v>
          </cell>
          <cell r="E44" t="str">
            <v>LSVAR4BR8GN116134</v>
          </cell>
          <cell r="F44" t="str">
            <v>大众汽车牌SVW71612RS</v>
          </cell>
        </row>
        <row r="45">
          <cell r="B45" t="str">
            <v>川Z4806学</v>
          </cell>
          <cell r="C45" t="str">
            <v>2016.7.13</v>
          </cell>
          <cell r="D45" t="str">
            <v>626668</v>
          </cell>
          <cell r="E45" t="str">
            <v>LSVAR4BR1FN188288</v>
          </cell>
          <cell r="F45" t="str">
            <v>大众汽车牌SVW71612RS</v>
          </cell>
        </row>
        <row r="46">
          <cell r="B46" t="str">
            <v>川Z5878学</v>
          </cell>
          <cell r="C46" t="str">
            <v>2016.7.13</v>
          </cell>
          <cell r="D46" t="str">
            <v>652821</v>
          </cell>
          <cell r="E46" t="str">
            <v>LSVAR4BR6FN188688</v>
          </cell>
          <cell r="F46" t="str">
            <v>大众汽车牌SVW71612RS</v>
          </cell>
        </row>
        <row r="47">
          <cell r="B47" t="str">
            <v>川Z4211学</v>
          </cell>
          <cell r="C47" t="str">
            <v>2016.7.13</v>
          </cell>
          <cell r="D47" t="str">
            <v>626636</v>
          </cell>
          <cell r="E47" t="str">
            <v>LSVAR4BR1FN188436</v>
          </cell>
          <cell r="F47" t="str">
            <v>大众汽车牌SVW71612RS</v>
          </cell>
        </row>
        <row r="48">
          <cell r="B48" t="str">
            <v>川Z4578学</v>
          </cell>
          <cell r="C48" t="str">
            <v>2022.02.23</v>
          </cell>
          <cell r="D48" t="str">
            <v>YM21C1M00415</v>
          </cell>
          <cell r="E48" t="str">
            <v>LGHXCCHP4M6121754</v>
          </cell>
          <cell r="F48" t="str">
            <v>东风牌EQ5126XLHL6D</v>
          </cell>
        </row>
        <row r="49">
          <cell r="B49" t="str">
            <v>川Z5536学</v>
          </cell>
          <cell r="C49" t="str">
            <v>2022.10.24</v>
          </cell>
          <cell r="D49" t="str">
            <v>431171</v>
          </cell>
          <cell r="E49" t="str">
            <v>LSVN84BR8NN053957</v>
          </cell>
          <cell r="F49" t="str">
            <v>大众汽车牌SVW71512HF</v>
          </cell>
        </row>
        <row r="50">
          <cell r="B50" t="str">
            <v>川Z5518学</v>
          </cell>
          <cell r="C50" t="str">
            <v>2022.10.24</v>
          </cell>
          <cell r="D50" t="str">
            <v>432810</v>
          </cell>
          <cell r="E50" t="str">
            <v>LSVN84BR6NN054119</v>
          </cell>
          <cell r="F50" t="str">
            <v>大众汽车牌SVW71512HF</v>
          </cell>
        </row>
        <row r="51">
          <cell r="B51" t="str">
            <v>川Z5500学</v>
          </cell>
          <cell r="C51" t="str">
            <v>2022.10.24</v>
          </cell>
          <cell r="D51" t="str">
            <v>431185</v>
          </cell>
          <cell r="E51" t="str">
            <v>LSVN84BR8NN053991</v>
          </cell>
          <cell r="F51" t="str">
            <v>大众汽车牌SVW71512HF</v>
          </cell>
        </row>
        <row r="52">
          <cell r="B52" t="str">
            <v>川Z5533学</v>
          </cell>
          <cell r="C52" t="str">
            <v>2022.12.29</v>
          </cell>
          <cell r="D52" t="str">
            <v>SC20M163Q6A</v>
          </cell>
          <cell r="E52" t="str">
            <v>LSFAM11A7NA167620</v>
          </cell>
          <cell r="F52" t="str">
            <v>申驰牌SQL5030XLHE8DC</v>
          </cell>
        </row>
        <row r="53">
          <cell r="B53" t="str">
            <v>川Z7994挂</v>
          </cell>
          <cell r="C53" t="str">
            <v>2022.12.28</v>
          </cell>
        </row>
        <row r="53">
          <cell r="E53" t="str">
            <v>LZYT1XTZ1N1024567</v>
          </cell>
          <cell r="F53" t="str">
            <v>宇通牌ZK9011</v>
          </cell>
        </row>
        <row r="54">
          <cell r="B54" t="str">
            <v>川Z5950学</v>
          </cell>
          <cell r="C54" t="str">
            <v>2023.03.15</v>
          </cell>
          <cell r="D54" t="str">
            <v>YN21C1N00437</v>
          </cell>
          <cell r="E54" t="str">
            <v>LGHXCCHPXP6102243</v>
          </cell>
          <cell r="F54" t="str">
            <v>东风牌EQ5126XLHL6D</v>
          </cell>
        </row>
        <row r="55">
          <cell r="B55" t="str">
            <v>川Z1881学</v>
          </cell>
          <cell r="C55" t="str">
            <v>2023.04.17</v>
          </cell>
          <cell r="D55" t="str">
            <v>1P300569</v>
          </cell>
          <cell r="E55" t="str">
            <v>LZSPCKLF4P1119819</v>
          </cell>
          <cell r="F55" t="str">
            <v>宗申牌ZS150-6K</v>
          </cell>
        </row>
        <row r="56">
          <cell r="B56" t="str">
            <v>川Z1896学</v>
          </cell>
          <cell r="C56" t="str">
            <v>2023.04.14</v>
          </cell>
          <cell r="D56" t="str">
            <v>9P200145</v>
          </cell>
          <cell r="E56" t="str">
            <v>LZSHCKZ24PA101426</v>
          </cell>
          <cell r="F56" t="str">
            <v>宗申牌ZS150ZH-25A</v>
          </cell>
        </row>
        <row r="57">
          <cell r="B57" t="str">
            <v>川Z2268学</v>
          </cell>
          <cell r="C57" t="str">
            <v>2023.04.17</v>
          </cell>
          <cell r="D57" t="str">
            <v>9P200627</v>
          </cell>
          <cell r="E57" t="str">
            <v>LZSHCKZ25PA101922</v>
          </cell>
          <cell r="F57" t="str">
            <v>宗申牌ZS150ZH-25A</v>
          </cell>
        </row>
        <row r="58">
          <cell r="B58" t="str">
            <v>川Z1861学</v>
          </cell>
          <cell r="C58" t="str">
            <v>2023.04.17</v>
          </cell>
          <cell r="D58" t="str">
            <v>9P200621</v>
          </cell>
          <cell r="E58" t="str">
            <v>LZSHCKZ21PA101920</v>
          </cell>
          <cell r="F58" t="str">
            <v>宗申牌ZS150ZH-25A</v>
          </cell>
        </row>
        <row r="59">
          <cell r="B59" t="str">
            <v>川Z1866学</v>
          </cell>
          <cell r="C59" t="str">
            <v>2023.06.14</v>
          </cell>
          <cell r="D59" t="str">
            <v>2305W0034</v>
          </cell>
          <cell r="E59" t="str">
            <v>LJ5LA1F48P2050034</v>
          </cell>
          <cell r="F59" t="str">
            <v>银本牌YB50QT-F</v>
          </cell>
        </row>
        <row r="60">
          <cell r="B60" t="str">
            <v>川Z5002学</v>
          </cell>
          <cell r="C60" t="str">
            <v>2024.01.05</v>
          </cell>
          <cell r="D60" t="str">
            <v>F80058</v>
          </cell>
          <cell r="E60" t="str">
            <v>LSVN64BR3PN020146</v>
          </cell>
          <cell r="F60" t="str">
            <v>大众SVW71512BF</v>
          </cell>
        </row>
        <row r="61">
          <cell r="B61" t="str">
            <v>川Z4900学</v>
          </cell>
          <cell r="C61" t="str">
            <v>2024.01.05</v>
          </cell>
          <cell r="D61" t="str">
            <v>F79916</v>
          </cell>
          <cell r="E61" t="str">
            <v>LSVN64BR3PN020051</v>
          </cell>
          <cell r="F61" t="str">
            <v>大众SVW71512BF</v>
          </cell>
        </row>
        <row r="62">
          <cell r="B62" t="str">
            <v>川Z5511学</v>
          </cell>
          <cell r="C62" t="str">
            <v>2024.01.05</v>
          </cell>
          <cell r="D62" t="str">
            <v>F78452</v>
          </cell>
          <cell r="E62" t="str">
            <v>LSVN64BR6PN018309</v>
          </cell>
          <cell r="F62" t="str">
            <v>大众SVW71512BF</v>
          </cell>
        </row>
        <row r="63">
          <cell r="B63" t="str">
            <v>川Z4676学</v>
          </cell>
          <cell r="C63" t="str">
            <v>2024.01.05</v>
          </cell>
          <cell r="D63" t="str">
            <v>F79887</v>
          </cell>
          <cell r="E63" t="str">
            <v>LSVN64BR3PN020065</v>
          </cell>
          <cell r="F63" t="str">
            <v>大众SVW71512BF</v>
          </cell>
        </row>
        <row r="64">
          <cell r="B64" t="str">
            <v>川Z4300学</v>
          </cell>
          <cell r="C64" t="str">
            <v>2024.01.12</v>
          </cell>
          <cell r="D64" t="str">
            <v>J14314</v>
          </cell>
          <cell r="E64" t="str">
            <v>LFV2A10M5P48533875</v>
          </cell>
          <cell r="F64" t="str">
            <v>捷达FV7150BAMEG</v>
          </cell>
        </row>
        <row r="65">
          <cell r="B65" t="str">
            <v>川Z4449学</v>
          </cell>
          <cell r="C65" t="str">
            <v>2024.01.12</v>
          </cell>
          <cell r="D65" t="str">
            <v>J14129</v>
          </cell>
          <cell r="E65" t="str">
            <v>LFV2A10M0P4853525</v>
          </cell>
          <cell r="F65" t="str">
            <v>捷达FV7150BAMEG</v>
          </cell>
        </row>
        <row r="66">
          <cell r="B66" t="str">
            <v>川Z4446学</v>
          </cell>
          <cell r="C66" t="str">
            <v>2024.01.12</v>
          </cell>
          <cell r="D66" t="str">
            <v>J14605</v>
          </cell>
          <cell r="E66" t="str">
            <v>LFV2A10M9P4853782</v>
          </cell>
          <cell r="F66" t="str">
            <v>捷达FV7150BAMEG</v>
          </cell>
        </row>
        <row r="67">
          <cell r="B67" t="str">
            <v>川Z5001学</v>
          </cell>
          <cell r="C67" t="str">
            <v>2024.01.12</v>
          </cell>
          <cell r="D67" t="str">
            <v>J14510</v>
          </cell>
          <cell r="E67" t="str">
            <v>LFV2A10M0P4853766</v>
          </cell>
          <cell r="F67" t="str">
            <v>捷达FV7150BAMEG</v>
          </cell>
        </row>
        <row r="68">
          <cell r="B68" t="str">
            <v>川Z5356学</v>
          </cell>
          <cell r="C68" t="str">
            <v>2024.05.28</v>
          </cell>
          <cell r="D68" t="str">
            <v>N311086</v>
          </cell>
          <cell r="E68" t="str">
            <v>LDCH430C2N4075796</v>
          </cell>
          <cell r="F68" t="str">
            <v>富康牌DC7002XAAXBEVD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9"/>
  <sheetViews>
    <sheetView tabSelected="1" workbookViewId="0">
      <selection activeCell="H7" sqref="H7"/>
    </sheetView>
  </sheetViews>
  <sheetFormatPr defaultColWidth="9" defaultRowHeight="24" customHeight="1"/>
  <cols>
    <col min="1" max="1" width="6" style="13" customWidth="1"/>
    <col min="2" max="2" width="11.5" style="13" customWidth="1"/>
    <col min="3" max="3" width="13.375" style="13" customWidth="1"/>
    <col min="4" max="4" width="14.125" style="13" customWidth="1"/>
    <col min="5" max="5" width="21.25" style="13" customWidth="1"/>
    <col min="6" max="6" width="24.25" style="13" customWidth="1"/>
    <col min="7" max="7" width="24.5" style="13" customWidth="1"/>
    <col min="8" max="8" width="14.75" style="13" customWidth="1"/>
    <col min="9" max="9" width="13.375" style="13" customWidth="1"/>
    <col min="10" max="10" width="12.625" style="13" customWidth="1"/>
    <col min="11" max="11" width="17.25" style="13" customWidth="1"/>
    <col min="12" max="12" width="9.5" style="13" customWidth="1"/>
    <col min="13" max="13" width="9.625" style="13" customWidth="1"/>
    <col min="14" max="14" width="14.4166666666667" style="13" customWidth="1"/>
    <col min="15" max="15" width="14.25" style="13" customWidth="1"/>
    <col min="16" max="16384" width="9" style="13"/>
  </cols>
  <sheetData>
    <row r="1" customHeight="1" spans="1:15">
      <c r="A1" s="14" t="s">
        <v>0</v>
      </c>
      <c r="B1" s="14"/>
    </row>
    <row r="2" ht="42" customHeight="1" spans="1:15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="12" customFormat="1" ht="20" customHeight="1" spans="1:15">
      <c r="A3" s="16" t="s">
        <v>2</v>
      </c>
      <c r="B3" s="17" t="s">
        <v>3</v>
      </c>
      <c r="C3" s="18" t="s">
        <v>4</v>
      </c>
      <c r="D3" s="18" t="s">
        <v>5</v>
      </c>
      <c r="E3" s="18" t="s">
        <v>6</v>
      </c>
      <c r="F3" s="19" t="s">
        <v>7</v>
      </c>
      <c r="G3" s="17" t="s">
        <v>8</v>
      </c>
      <c r="H3" s="17" t="s">
        <v>9</v>
      </c>
      <c r="I3" s="17"/>
      <c r="J3" s="17"/>
      <c r="K3" s="20" t="s">
        <v>10</v>
      </c>
      <c r="L3" s="20" t="s">
        <v>11</v>
      </c>
      <c r="M3" s="20" t="s">
        <v>12</v>
      </c>
      <c r="N3" s="17" t="s">
        <v>13</v>
      </c>
      <c r="O3" s="16" t="s">
        <v>14</v>
      </c>
    </row>
    <row r="4" s="12" customFormat="1" ht="31" customHeight="1" spans="1:15">
      <c r="A4" s="16"/>
      <c r="B4" s="17"/>
      <c r="C4" s="18"/>
      <c r="D4" s="18"/>
      <c r="E4" s="18"/>
      <c r="F4" s="19"/>
      <c r="G4" s="17"/>
      <c r="H4" s="20" t="s">
        <v>15</v>
      </c>
      <c r="I4" s="20" t="s">
        <v>16</v>
      </c>
      <c r="J4" s="20" t="s">
        <v>17</v>
      </c>
      <c r="K4" s="20"/>
      <c r="L4" s="20"/>
      <c r="M4" s="20"/>
      <c r="N4" s="17"/>
      <c r="O4" s="16"/>
    </row>
    <row r="5" customHeight="1" spans="1:15">
      <c r="A5" s="21">
        <v>1</v>
      </c>
      <c r="B5" s="22" t="s">
        <v>18</v>
      </c>
      <c r="C5" s="22" t="str">
        <f>VLOOKUP(B5,'[1]20240117'!$B$1:$C$65536,2,0)</f>
        <v>2023.04.17</v>
      </c>
      <c r="D5" s="22" t="str">
        <f>VLOOKUP(B5,'[1]20240117'!$B$1:$D$65536,3,0)</f>
        <v>9P200621</v>
      </c>
      <c r="E5" s="22" t="str">
        <f>VLOOKUP(B5,'[1]20240117'!$B$1:$E$65536,4,0)</f>
        <v>LZSHCKZ21PA101920</v>
      </c>
      <c r="F5" s="22" t="str">
        <f>VLOOKUP(B5,'[1]20240117'!$B$1:$F$65536,5,0)</f>
        <v>宗申牌ZS150ZH-25A</v>
      </c>
      <c r="G5" s="22" t="s">
        <v>19</v>
      </c>
      <c r="H5" s="23"/>
      <c r="I5" s="23"/>
      <c r="J5" s="23"/>
      <c r="K5" s="23"/>
      <c r="L5" s="23"/>
      <c r="M5" s="23"/>
      <c r="N5" s="23"/>
      <c r="O5" s="21"/>
    </row>
    <row r="6" customHeight="1" spans="1:15">
      <c r="A6" s="22">
        <v>2</v>
      </c>
      <c r="B6" s="22" t="s">
        <v>20</v>
      </c>
      <c r="C6" s="22" t="str">
        <f>VLOOKUP(B6,'[1]20240117'!$B$1:$C$65536,2,0)</f>
        <v>2023.06.14</v>
      </c>
      <c r="D6" s="22" t="str">
        <f>VLOOKUP(B6,'[1]20240117'!$B$1:$D$65536,3,0)</f>
        <v>2305W0034</v>
      </c>
      <c r="E6" s="22" t="str">
        <f>VLOOKUP(B6,'[1]20240117'!$B$1:$E$65536,4,0)</f>
        <v>LJ5LA1F48P2050034</v>
      </c>
      <c r="F6" s="22" t="str">
        <f>VLOOKUP(B6,'[1]20240117'!$B$1:$F$65536,5,0)</f>
        <v>银本牌YB50QT-F</v>
      </c>
      <c r="G6" s="22" t="s">
        <v>21</v>
      </c>
      <c r="H6" s="23"/>
      <c r="I6" s="23"/>
      <c r="J6" s="23"/>
      <c r="K6" s="23"/>
      <c r="L6" s="23"/>
      <c r="M6" s="23"/>
      <c r="N6" s="23"/>
      <c r="O6" s="21"/>
    </row>
    <row r="7" customHeight="1" spans="1:15">
      <c r="A7" s="21">
        <v>3</v>
      </c>
      <c r="B7" s="22" t="s">
        <v>22</v>
      </c>
      <c r="C7" s="22" t="str">
        <f>VLOOKUP(B7,'[1]20240117'!$B$1:$C$65536,2,0)</f>
        <v>2023.04.17</v>
      </c>
      <c r="D7" s="22" t="str">
        <f>VLOOKUP(B7,'[1]20240117'!$B$1:$D$65536,3,0)</f>
        <v>1P300569</v>
      </c>
      <c r="E7" s="22" t="str">
        <f>VLOOKUP(B7,'[1]20240117'!$B$1:$E$65536,4,0)</f>
        <v>LZSPCKLF4P1119819</v>
      </c>
      <c r="F7" s="22" t="str">
        <f>VLOOKUP(B7,'[1]20240117'!$B$1:$F$65536,5,0)</f>
        <v>宗申牌ZS150-6K</v>
      </c>
      <c r="G7" s="22" t="s">
        <v>23</v>
      </c>
      <c r="H7" s="23"/>
      <c r="I7" s="23"/>
      <c r="J7" s="23"/>
      <c r="K7" s="23"/>
      <c r="L7" s="23"/>
      <c r="M7" s="23"/>
      <c r="N7" s="23"/>
      <c r="O7" s="21"/>
    </row>
    <row r="8" customHeight="1" spans="1:15">
      <c r="A8" s="21">
        <v>4</v>
      </c>
      <c r="B8" s="22" t="s">
        <v>24</v>
      </c>
      <c r="C8" s="22" t="str">
        <f>VLOOKUP(B8,'[1]20240117'!$B$1:$C$65536,2,0)</f>
        <v>2023.04.14</v>
      </c>
      <c r="D8" s="22" t="str">
        <f>VLOOKUP(B8,'[1]20240117'!$B$1:$D$65536,3,0)</f>
        <v>9P200145</v>
      </c>
      <c r="E8" s="22" t="str">
        <f>VLOOKUP(B8,'[1]20240117'!$B$1:$E$65536,4,0)</f>
        <v>LZSHCKZ24PA101426</v>
      </c>
      <c r="F8" s="22" t="str">
        <f>VLOOKUP(B8,'[1]20240117'!$B$1:$F$65536,5,0)</f>
        <v>宗申牌ZS150ZH-25A</v>
      </c>
      <c r="G8" s="22" t="s">
        <v>19</v>
      </c>
      <c r="H8" s="23"/>
      <c r="I8" s="23"/>
      <c r="J8" s="23"/>
      <c r="K8" s="23"/>
      <c r="L8" s="23"/>
      <c r="M8" s="23"/>
      <c r="N8" s="23"/>
      <c r="O8" s="21"/>
    </row>
    <row r="9" customHeight="1" spans="1:15">
      <c r="A9" s="21">
        <v>5</v>
      </c>
      <c r="B9" s="22" t="s">
        <v>25</v>
      </c>
      <c r="C9" s="22" t="str">
        <f>VLOOKUP(B9,'[1]20240117'!$B$1:$C$65536,2,0)</f>
        <v>2023.04.17</v>
      </c>
      <c r="D9" s="22" t="str">
        <f>VLOOKUP(B9,'[1]20240117'!$B$1:$D$65536,3,0)</f>
        <v>9P200627</v>
      </c>
      <c r="E9" s="22" t="str">
        <f>VLOOKUP(B9,'[1]20240117'!$B$1:$E$65536,4,0)</f>
        <v>LZSHCKZ25PA101922</v>
      </c>
      <c r="F9" s="22" t="str">
        <f>VLOOKUP(B9,'[1]20240117'!$B$1:$F$65536,5,0)</f>
        <v>宗申牌ZS150ZH-25A</v>
      </c>
      <c r="G9" s="22" t="s">
        <v>19</v>
      </c>
      <c r="H9" s="23"/>
      <c r="I9" s="23"/>
      <c r="J9" s="23"/>
      <c r="K9" s="23"/>
      <c r="L9" s="23"/>
      <c r="M9" s="23"/>
      <c r="N9" s="23"/>
      <c r="O9" s="21"/>
    </row>
    <row r="10" customHeight="1" spans="1:15">
      <c r="A10" s="21">
        <v>6</v>
      </c>
      <c r="B10" s="24" t="s">
        <v>26</v>
      </c>
      <c r="C10" s="22" t="str">
        <f>VLOOKUP(B10,'[1]20240117'!$B$1:$C$65536,2,0)</f>
        <v>2017.3.17</v>
      </c>
      <c r="D10" s="22" t="str">
        <f>VLOOKUP(B10,'[1]20240117'!$B$1:$D$65536,3,0)</f>
        <v>AA6462</v>
      </c>
      <c r="E10" s="22" t="str">
        <f>VLOOKUP(B10,'[1]20240117'!$B$1:$E$65536,4,0)</f>
        <v>LSVNR4BR9HN045903</v>
      </c>
      <c r="F10" s="22" t="str">
        <f>VLOOKUP(B10,'[1]20240117'!$B$1:$F$65536,5,0)</f>
        <v>大众汽车SVW71612AH</v>
      </c>
      <c r="G10" s="24" t="s">
        <v>27</v>
      </c>
      <c r="H10" s="23"/>
      <c r="I10" s="23"/>
      <c r="J10" s="23"/>
      <c r="K10" s="23"/>
      <c r="L10" s="23"/>
      <c r="M10" s="23"/>
      <c r="N10" s="23"/>
      <c r="O10" s="21"/>
    </row>
    <row r="11" customHeight="1" spans="1:15">
      <c r="A11" s="21">
        <v>7</v>
      </c>
      <c r="B11" s="24" t="s">
        <v>28</v>
      </c>
      <c r="C11" s="22" t="str">
        <f>VLOOKUP(B11,'[1]20240117'!$B$1:$C$65536,2,0)</f>
        <v>2017.6.29</v>
      </c>
      <c r="D11" s="22" t="str">
        <f>VLOOKUP(B11,'[1]20240117'!$B$1:$D$65536,3,0)</f>
        <v>346682</v>
      </c>
      <c r="E11" s="22" t="str">
        <f>VLOOKUP(B11,'[1]20240117'!$B$1:$E$65536,4,0)</f>
        <v>LSVNR4BR4HN101245</v>
      </c>
      <c r="F11" s="22" t="str">
        <f>VLOOKUP(B11,'[1]20240117'!$B$1:$F$65536,5,0)</f>
        <v>大众牌SVW71612AH</v>
      </c>
      <c r="G11" s="24" t="s">
        <v>27</v>
      </c>
      <c r="H11" s="23"/>
      <c r="I11" s="23"/>
      <c r="J11" s="23"/>
      <c r="K11" s="23"/>
      <c r="L11" s="23"/>
      <c r="M11" s="23"/>
      <c r="N11" s="23"/>
      <c r="O11" s="21"/>
    </row>
    <row r="12" customHeight="1" spans="1:15">
      <c r="A12" s="21">
        <v>8</v>
      </c>
      <c r="B12" s="24" t="s">
        <v>29</v>
      </c>
      <c r="C12" s="22" t="str">
        <f>VLOOKUP(B12,'[1]20240117'!$B$1:$C$65536,2,0)</f>
        <v>2018.5.24</v>
      </c>
      <c r="D12" s="22" t="str">
        <f>VLOOKUP(B12,'[1]20240117'!$B$1:$D$65536,3,0)</f>
        <v>FGGC8H00671</v>
      </c>
      <c r="E12" s="22" t="str">
        <f>VLOOKUP(B12,'[1]20240117'!$B$1:$E$65536,4,0)</f>
        <v>LGHG9CHF6J7000395</v>
      </c>
      <c r="F12" s="22" t="str">
        <f>VLOOKUP(B12,'[1]20240117'!$B$1:$F$65536,5,0)</f>
        <v>东风牌EQ5100XLHF5</v>
      </c>
      <c r="G12" s="24" t="s">
        <v>30</v>
      </c>
      <c r="H12" s="23"/>
      <c r="I12" s="23"/>
      <c r="J12" s="23"/>
      <c r="K12" s="23"/>
      <c r="L12" s="23"/>
      <c r="M12" s="23"/>
      <c r="N12" s="23"/>
      <c r="O12" s="21"/>
    </row>
    <row r="13" customHeight="1" spans="1:15">
      <c r="A13" s="21">
        <v>9</v>
      </c>
      <c r="B13" s="24" t="s">
        <v>31</v>
      </c>
      <c r="C13" s="22" t="str">
        <f>VLOOKUP(B13,'[1]20240117'!$B$1:$C$65536,2,0)</f>
        <v>2016.7.13</v>
      </c>
      <c r="D13" s="22" t="str">
        <f>VLOOKUP(B13,'[1]20240117'!$B$1:$D$65536,3,0)</f>
        <v>653324</v>
      </c>
      <c r="E13" s="22" t="str">
        <f>VLOOKUP(B13,'[1]20240117'!$B$1:$E$65536,4,0)</f>
        <v>LSVAR4BR6FN214352</v>
      </c>
      <c r="F13" s="22" t="str">
        <f>VLOOKUP(B13,'[1]20240117'!$B$1:$F$65536,5,0)</f>
        <v>大众汽车牌SVW71612RS</v>
      </c>
      <c r="G13" s="24" t="s">
        <v>27</v>
      </c>
      <c r="H13" s="23"/>
      <c r="I13" s="23"/>
      <c r="J13" s="23"/>
      <c r="K13" s="23"/>
      <c r="L13" s="23"/>
      <c r="M13" s="23"/>
      <c r="N13" s="23"/>
      <c r="O13" s="21"/>
    </row>
    <row r="14" customHeight="1" spans="1:15">
      <c r="A14" s="21">
        <v>10</v>
      </c>
      <c r="B14" s="24" t="s">
        <v>32</v>
      </c>
      <c r="C14" s="22" t="str">
        <f>VLOOKUP(B14,'[1]20240117'!$B$1:$C$65536,2,0)</f>
        <v>2016.7.13</v>
      </c>
      <c r="D14" s="22" t="str">
        <f>VLOOKUP(B14,'[1]20240117'!$B$1:$D$65536,3,0)</f>
        <v>626636</v>
      </c>
      <c r="E14" s="22" t="str">
        <f>VLOOKUP(B14,'[1]20240117'!$B$1:$E$65536,4,0)</f>
        <v>LSVAR4BR1FN188436</v>
      </c>
      <c r="F14" s="22" t="str">
        <f>VLOOKUP(B14,'[1]20240117'!$B$1:$F$65536,5,0)</f>
        <v>大众汽车牌SVW71612RS</v>
      </c>
      <c r="G14" s="24" t="s">
        <v>27</v>
      </c>
      <c r="H14" s="23"/>
      <c r="I14" s="23"/>
      <c r="J14" s="23"/>
      <c r="K14" s="23"/>
      <c r="L14" s="23"/>
      <c r="M14" s="23"/>
      <c r="N14" s="23"/>
      <c r="O14" s="21"/>
    </row>
    <row r="15" customHeight="1" spans="1:15">
      <c r="A15" s="21">
        <v>11</v>
      </c>
      <c r="B15" s="24" t="s">
        <v>33</v>
      </c>
      <c r="C15" s="22" t="str">
        <f>VLOOKUP(B15,'[1]20240117'!$B$1:$C$65536,2,0)</f>
        <v>2016.7.13</v>
      </c>
      <c r="D15" s="22" t="str">
        <f>VLOOKUP(B15,'[1]20240117'!$B$1:$D$65536,3,0)</f>
        <v>807414</v>
      </c>
      <c r="E15" s="22" t="str">
        <f>VLOOKUP(B15,'[1]20240117'!$B$1:$E$65536,4,0)</f>
        <v>LSVAR4BR8GN116134</v>
      </c>
      <c r="F15" s="22" t="str">
        <f>VLOOKUP(B15,'[1]20240117'!$B$1:$F$65536,5,0)</f>
        <v>大众汽车牌SVW71612RS</v>
      </c>
      <c r="G15" s="24" t="s">
        <v>27</v>
      </c>
      <c r="H15" s="23"/>
      <c r="I15" s="23"/>
      <c r="J15" s="23"/>
      <c r="K15" s="23"/>
      <c r="L15" s="23"/>
      <c r="M15" s="23"/>
      <c r="N15" s="23"/>
      <c r="O15" s="21"/>
    </row>
    <row r="16" customHeight="1" spans="1:15">
      <c r="A16" s="21">
        <v>12</v>
      </c>
      <c r="B16" s="25" t="s">
        <v>34</v>
      </c>
      <c r="C16" s="22" t="str">
        <f>VLOOKUP(B16,'[1]20240117'!$B$1:$C$65536,2,0)</f>
        <v>2024.01.12</v>
      </c>
      <c r="D16" s="22" t="str">
        <f>VLOOKUP(B16,'[1]20240117'!$B$1:$D$65536,3,0)</f>
        <v>J14314</v>
      </c>
      <c r="E16" s="22" t="str">
        <f>VLOOKUP(B16,'[1]20240117'!$B$1:$E$65536,4,0)</f>
        <v>LFV2A10M5P48533875</v>
      </c>
      <c r="F16" s="22" t="str">
        <f>VLOOKUP(B16,'[1]20240117'!$B$1:$F$65536,5,0)</f>
        <v>捷达FV7150BAMEG</v>
      </c>
      <c r="G16" s="22" t="s">
        <v>27</v>
      </c>
      <c r="H16" s="23"/>
      <c r="I16" s="23"/>
      <c r="J16" s="23"/>
      <c r="K16" s="23"/>
      <c r="L16" s="23"/>
      <c r="M16" s="23"/>
      <c r="N16" s="23"/>
      <c r="O16" s="21"/>
    </row>
    <row r="17" customHeight="1" spans="1:15">
      <c r="A17" s="21">
        <v>13</v>
      </c>
      <c r="B17" s="24" t="s">
        <v>35</v>
      </c>
      <c r="C17" s="22" t="str">
        <f>VLOOKUP(B17,'[1]20240117'!$B$1:$C$65536,2,0)</f>
        <v>2017.4.26</v>
      </c>
      <c r="D17" s="22" t="str">
        <f>VLOOKUP(B17,'[1]20240117'!$B$1:$D$65536,3,0)</f>
        <v>FGGC8H00051</v>
      </c>
      <c r="E17" s="22" t="str">
        <f>VLOOKUP(B17,'[1]20240117'!$B$1:$E$65536,4,0)</f>
        <v>LGHG9CHF3H7000896</v>
      </c>
      <c r="F17" s="22" t="str">
        <f>VLOOKUP(B17,'[1]20240117'!$B$1:$F$65536,5,0)</f>
        <v>东风牌EQ5100XLHF5</v>
      </c>
      <c r="G17" s="24" t="s">
        <v>30</v>
      </c>
      <c r="H17" s="23"/>
      <c r="I17" s="23"/>
      <c r="J17" s="23"/>
      <c r="K17" s="23"/>
      <c r="L17" s="23"/>
      <c r="M17" s="23"/>
      <c r="N17" s="23"/>
      <c r="O17" s="21"/>
    </row>
    <row r="18" customHeight="1" spans="1:15">
      <c r="A18" s="21">
        <v>14</v>
      </c>
      <c r="B18" s="24" t="s">
        <v>36</v>
      </c>
      <c r="C18" s="22" t="str">
        <f>VLOOKUP(B18,'[1]20240117'!$B$1:$C$65536,2,0)</f>
        <v>2016.7.13</v>
      </c>
      <c r="D18" s="22" t="str">
        <f>VLOOKUP(B18,'[1]20240117'!$B$1:$D$65536,3,0)</f>
        <v>626652</v>
      </c>
      <c r="E18" s="22" t="str">
        <f>VLOOKUP(B18,'[1]20240117'!$B$1:$E$65536,4,0)</f>
        <v>LSVAR4BR9FN188295</v>
      </c>
      <c r="F18" s="22" t="str">
        <f>VLOOKUP(B18,'[1]20240117'!$B$1:$F$65536,5,0)</f>
        <v>大众汽车牌SVW71612RS</v>
      </c>
      <c r="G18" s="24" t="s">
        <v>27</v>
      </c>
      <c r="H18" s="23"/>
      <c r="I18" s="23"/>
      <c r="J18" s="23"/>
      <c r="K18" s="23"/>
      <c r="L18" s="23"/>
      <c r="M18" s="23"/>
      <c r="N18" s="23"/>
      <c r="O18" s="21"/>
    </row>
    <row r="19" customHeight="1" spans="1:15">
      <c r="A19" s="21">
        <v>15</v>
      </c>
      <c r="B19" s="25" t="s">
        <v>37</v>
      </c>
      <c r="C19" s="22" t="str">
        <f>VLOOKUP(B19,'[1]20240117'!$B$1:$C$65536,2,0)</f>
        <v>2024.01.12</v>
      </c>
      <c r="D19" s="22" t="str">
        <f>VLOOKUP(B19,'[1]20240117'!$B$1:$D$65536,3,0)</f>
        <v>J14605</v>
      </c>
      <c r="E19" s="22" t="str">
        <f>VLOOKUP(B19,'[1]20240117'!$B$1:$E$65536,4,0)</f>
        <v>LFV2A10M9P4853782</v>
      </c>
      <c r="F19" s="22" t="str">
        <f>VLOOKUP(B19,'[1]20240117'!$B$1:$F$65536,5,0)</f>
        <v>捷达FV7150BAMEG</v>
      </c>
      <c r="G19" s="22" t="s">
        <v>27</v>
      </c>
      <c r="H19" s="23"/>
      <c r="I19" s="23"/>
      <c r="J19" s="23"/>
      <c r="K19" s="23"/>
      <c r="L19" s="23"/>
      <c r="M19" s="23"/>
      <c r="N19" s="23"/>
      <c r="O19" s="21"/>
    </row>
    <row r="20" customHeight="1" spans="1:15">
      <c r="A20" s="21">
        <v>16</v>
      </c>
      <c r="B20" s="25" t="s">
        <v>38</v>
      </c>
      <c r="C20" s="22" t="str">
        <f>VLOOKUP(B20,'[1]20240117'!$B$1:$C$65536,2,0)</f>
        <v>2024.01.12</v>
      </c>
      <c r="D20" s="22" t="str">
        <f>VLOOKUP(B20,'[1]20240117'!$B$1:$D$65536,3,0)</f>
        <v>J14129</v>
      </c>
      <c r="E20" s="22" t="str">
        <f>VLOOKUP(B20,'[1]20240117'!$B$1:$E$65536,4,0)</f>
        <v>LFV2A10M0P4853525</v>
      </c>
      <c r="F20" s="22" t="str">
        <f>VLOOKUP(B20,'[1]20240117'!$B$1:$F$65536,5,0)</f>
        <v>捷达FV7150BAMEG</v>
      </c>
      <c r="G20" s="22" t="s">
        <v>27</v>
      </c>
      <c r="H20" s="23"/>
      <c r="I20" s="23"/>
      <c r="J20" s="23"/>
      <c r="K20" s="23"/>
      <c r="L20" s="23"/>
      <c r="M20" s="23"/>
      <c r="N20" s="23"/>
      <c r="O20" s="21"/>
    </row>
    <row r="21" customHeight="1" spans="1:15">
      <c r="A21" s="21">
        <v>17</v>
      </c>
      <c r="B21" s="22" t="s">
        <v>39</v>
      </c>
      <c r="C21" s="22" t="str">
        <f>VLOOKUP(B21,'[1]20240117'!$B$1:$C$65536,2,0)</f>
        <v>2022.02.23</v>
      </c>
      <c r="D21" s="22" t="str">
        <f>VLOOKUP(B21,'[1]20240117'!$B$1:$D$65536,3,0)</f>
        <v>YM21C1M00415</v>
      </c>
      <c r="E21" s="22" t="str">
        <f>VLOOKUP(B21,'[1]20240117'!$B$1:$E$65536,4,0)</f>
        <v>LGHXCCHP4M6121754</v>
      </c>
      <c r="F21" s="22" t="str">
        <f>VLOOKUP(B21,'[1]20240117'!$B$1:$F$65536,5,0)</f>
        <v>东风牌EQ5126XLHL6D</v>
      </c>
      <c r="G21" s="22" t="s">
        <v>40</v>
      </c>
      <c r="H21" s="23"/>
      <c r="I21" s="23"/>
      <c r="J21" s="23"/>
      <c r="K21" s="23"/>
      <c r="L21" s="23"/>
      <c r="M21" s="23"/>
      <c r="N21" s="23"/>
      <c r="O21" s="21"/>
    </row>
    <row r="22" customHeight="1" spans="1:15">
      <c r="A22" s="21">
        <v>18</v>
      </c>
      <c r="B22" s="24" t="s">
        <v>41</v>
      </c>
      <c r="C22" s="22" t="str">
        <f>VLOOKUP(B22,'[1]20240117'!$B$1:$C$65536,2,0)</f>
        <v>2020.1.20</v>
      </c>
      <c r="D22" s="22" t="str">
        <f>VLOOKUP(B22,'[1]20240117'!$B$1:$D$65536,3,0)</f>
        <v>EJ4YCK00067</v>
      </c>
      <c r="E22" s="22" t="str">
        <f>VLOOKUP(B22,'[1]20240117'!$B$1:$E$65536,4,0)</f>
        <v>LZYTDTC25K1051995</v>
      </c>
      <c r="F22" s="22" t="str">
        <f>VLOOKUP(B22,'[1]20240117'!$B$1:$F$65536,5,0)</f>
        <v>宇通牌ZK5110XLH5</v>
      </c>
      <c r="G22" s="24" t="s">
        <v>42</v>
      </c>
      <c r="H22" s="23"/>
      <c r="I22" s="23"/>
      <c r="J22" s="23"/>
      <c r="K22" s="23"/>
      <c r="L22" s="23"/>
      <c r="M22" s="23"/>
      <c r="N22" s="23"/>
      <c r="O22" s="21"/>
    </row>
    <row r="23" customHeight="1" spans="1:15">
      <c r="A23" s="21">
        <v>19</v>
      </c>
      <c r="B23" s="25" t="s">
        <v>43</v>
      </c>
      <c r="C23" s="22" t="str">
        <f>VLOOKUP(B23,'[1]20240117'!$B$1:$C$65536,2,0)</f>
        <v>2024.01.05</v>
      </c>
      <c r="D23" s="22" t="str">
        <f>VLOOKUP(B23,'[1]20240117'!$B$1:$D$65536,3,0)</f>
        <v>F79887</v>
      </c>
      <c r="E23" s="22" t="str">
        <f>VLOOKUP(B23,'[1]20240117'!$B$1:$E$65536,4,0)</f>
        <v>LSVN64BR3PN020065</v>
      </c>
      <c r="F23" s="22" t="str">
        <f>VLOOKUP(B23,'[1]20240117'!$B$1:$F$65536,5,0)</f>
        <v>大众SVW71512BF</v>
      </c>
      <c r="G23" s="22" t="s">
        <v>44</v>
      </c>
      <c r="H23" s="23"/>
      <c r="I23" s="23"/>
      <c r="J23" s="23"/>
      <c r="K23" s="23"/>
      <c r="L23" s="23"/>
      <c r="M23" s="23"/>
      <c r="N23" s="23"/>
      <c r="O23" s="21"/>
    </row>
    <row r="24" customHeight="1" spans="1:15">
      <c r="A24" s="21">
        <v>20</v>
      </c>
      <c r="B24" s="24" t="s">
        <v>45</v>
      </c>
      <c r="C24" s="22" t="str">
        <f>VLOOKUP(B24,'[1]20240117'!$B$1:$C$65536,2,0)</f>
        <v>2016.5.4</v>
      </c>
      <c r="D24" s="22" t="str">
        <f>VLOOKUP(B24,'[1]20240117'!$B$1:$D$65536,3,0)</f>
        <v>FG3C4G00139</v>
      </c>
      <c r="E24" s="22" t="str">
        <f>VLOOKUP(B24,'[1]20240117'!$B$1:$E$65536,4,0)</f>
        <v>LGHXCCIP9G7002056</v>
      </c>
      <c r="F24" s="22" t="str">
        <f>VLOOKUP(B24,'[1]20240117'!$B$1:$F$65536,5,0)</f>
        <v>东风牌EQ5120XLHF6</v>
      </c>
      <c r="G24" s="24" t="s">
        <v>46</v>
      </c>
      <c r="H24" s="23"/>
      <c r="I24" s="23"/>
      <c r="J24" s="23"/>
      <c r="K24" s="23"/>
      <c r="L24" s="23"/>
      <c r="M24" s="23"/>
      <c r="N24" s="23"/>
      <c r="O24" s="21"/>
    </row>
    <row r="25" customHeight="1" spans="1:15">
      <c r="A25" s="21">
        <v>21</v>
      </c>
      <c r="B25" s="24" t="s">
        <v>47</v>
      </c>
      <c r="C25" s="22" t="str">
        <f>VLOOKUP(B25,'[1]20240117'!$B$1:$C$65536,2,0)</f>
        <v>2017.3.17</v>
      </c>
      <c r="D25" s="22" t="str">
        <f>VLOOKUP(B25,'[1]20240117'!$B$1:$D$65536,3,0)</f>
        <v>AA6261</v>
      </c>
      <c r="E25" s="22" t="str">
        <f>VLOOKUP(B25,'[1]20240117'!$B$1:$E$65536,4,0)</f>
        <v>LSVNR4BR3HN045945</v>
      </c>
      <c r="F25" s="22" t="str">
        <f>VLOOKUP(B25,'[1]20240117'!$B$1:$F$65536,5,0)</f>
        <v>大众汽车SVW71612AH</v>
      </c>
      <c r="G25" s="24" t="s">
        <v>27</v>
      </c>
      <c r="H25" s="23"/>
      <c r="I25" s="23"/>
      <c r="J25" s="23"/>
      <c r="K25" s="23"/>
      <c r="L25" s="23"/>
      <c r="M25" s="23"/>
      <c r="N25" s="23"/>
      <c r="O25" s="21"/>
    </row>
    <row r="26" customHeight="1" spans="1:15">
      <c r="A26" s="21">
        <v>22</v>
      </c>
      <c r="B26" s="24" t="s">
        <v>48</v>
      </c>
      <c r="C26" s="22" t="str">
        <f>VLOOKUP(B26,'[1]20240117'!$B$1:$C$65536,2,0)</f>
        <v>2012.6.14</v>
      </c>
      <c r="D26" s="22" t="str">
        <f>VLOOKUP(B26,'[1]20240117'!$B$1:$D$65536,3,0)</f>
        <v>J62SAC00168</v>
      </c>
      <c r="E26" s="22" t="str">
        <f>VLOOKUP(B26,'[1]20240117'!$B$1:$E$65536,4,0)</f>
        <v>LKLR1DSC9CA591582</v>
      </c>
      <c r="F26" s="22" t="str">
        <f>VLOOKUP(B26,'[1]20240117'!$B$1:$F$65536,5,0)</f>
        <v>金龙牌KLQ6920GE3</v>
      </c>
      <c r="G26" s="24" t="s">
        <v>49</v>
      </c>
      <c r="H26" s="23"/>
      <c r="I26" s="23"/>
      <c r="J26" s="23"/>
      <c r="K26" s="23"/>
      <c r="L26" s="23"/>
      <c r="M26" s="23"/>
      <c r="N26" s="23"/>
      <c r="O26" s="21"/>
    </row>
    <row r="27" customHeight="1" spans="1:15">
      <c r="A27" s="21">
        <v>23</v>
      </c>
      <c r="B27" s="24" t="s">
        <v>50</v>
      </c>
      <c r="C27" s="22" t="str">
        <f>VLOOKUP(B27,'[1]20240117'!$B$1:$C$65536,2,0)</f>
        <v>2016.7.13</v>
      </c>
      <c r="D27" s="22" t="str">
        <f>VLOOKUP(B27,'[1]20240117'!$B$1:$D$65536,3,0)</f>
        <v>626668</v>
      </c>
      <c r="E27" s="22" t="str">
        <f>VLOOKUP(B27,'[1]20240117'!$B$1:$E$65536,4,0)</f>
        <v>LSVAR4BR1FN188288</v>
      </c>
      <c r="F27" s="22" t="str">
        <f>VLOOKUP(B27,'[1]20240117'!$B$1:$F$65536,5,0)</f>
        <v>大众汽车牌SVW71612RS</v>
      </c>
      <c r="G27" s="24" t="s">
        <v>27</v>
      </c>
      <c r="H27" s="23"/>
      <c r="I27" s="23"/>
      <c r="J27" s="23"/>
      <c r="K27" s="23"/>
      <c r="L27" s="23"/>
      <c r="M27" s="23"/>
      <c r="N27" s="23"/>
      <c r="O27" s="21"/>
    </row>
    <row r="28" customHeight="1" spans="1:15">
      <c r="A28" s="21">
        <v>24</v>
      </c>
      <c r="B28" s="24" t="s">
        <v>51</v>
      </c>
      <c r="C28" s="22" t="str">
        <f>VLOOKUP(B28,'[1]20240117'!$B$1:$C$65536,2,0)</f>
        <v>2012.6.14</v>
      </c>
      <c r="D28" s="22" t="str">
        <f>VLOOKUP(B28,'[1]20240117'!$B$1:$D$65536,3,0)</f>
        <v>J62SAC00136</v>
      </c>
      <c r="E28" s="22" t="str">
        <f>VLOOKUP(B28,'[1]20240117'!$B$1:$E$65536,4,0)</f>
        <v>LKLR1DSC0CA591583</v>
      </c>
      <c r="F28" s="22" t="str">
        <f>VLOOKUP(B28,'[1]20240117'!$B$1:$F$65536,5,0)</f>
        <v>金龙牌KLQ6920GE3</v>
      </c>
      <c r="G28" s="24" t="s">
        <v>42</v>
      </c>
      <c r="H28" s="23"/>
      <c r="I28" s="23"/>
      <c r="J28" s="23"/>
      <c r="K28" s="23"/>
      <c r="L28" s="23"/>
      <c r="M28" s="23"/>
      <c r="N28" s="23"/>
      <c r="O28" s="21"/>
    </row>
    <row r="29" customHeight="1" spans="1:15">
      <c r="A29" s="21">
        <v>25</v>
      </c>
      <c r="B29" s="24" t="s">
        <v>52</v>
      </c>
      <c r="C29" s="22" t="str">
        <f>VLOOKUP(B29,'[1]20240117'!$B$1:$C$65536,2,0)</f>
        <v>2017.6.29</v>
      </c>
      <c r="D29" s="22" t="str">
        <f>VLOOKUP(B29,'[1]20240117'!$B$1:$D$65536,3,0)</f>
        <v>346632</v>
      </c>
      <c r="E29" s="22" t="str">
        <f>VLOOKUP(B29,'[1]20240117'!$B$1:$E$65536,4,0)</f>
        <v>LSVNR4BR8HN100857</v>
      </c>
      <c r="F29" s="22" t="str">
        <f>VLOOKUP(B29,'[1]20240117'!$B$1:$F$65536,5,0)</f>
        <v>大众牌SVW71612AH</v>
      </c>
      <c r="G29" s="24" t="s">
        <v>27</v>
      </c>
      <c r="H29" s="23"/>
      <c r="I29" s="23"/>
      <c r="J29" s="23"/>
      <c r="K29" s="23"/>
      <c r="L29" s="23"/>
      <c r="M29" s="23"/>
      <c r="N29" s="23"/>
      <c r="O29" s="21"/>
    </row>
    <row r="30" customHeight="1" spans="1:15">
      <c r="A30" s="21">
        <v>26</v>
      </c>
      <c r="B30" s="24" t="s">
        <v>53</v>
      </c>
      <c r="C30" s="22" t="str">
        <f>VLOOKUP(B30,'[1]20240117'!$B$1:$C$65536,2,0)</f>
        <v>2017.3.17</v>
      </c>
      <c r="D30" s="22" t="str">
        <f>VLOOKUP(B30,'[1]20240117'!$B$1:$D$65536,3,0)</f>
        <v>999804</v>
      </c>
      <c r="E30" s="22" t="str">
        <f>VLOOKUP(B30,'[1]20240117'!$B$1:$E$65536,4,0)</f>
        <v>LSVNZ4BR8HN040112</v>
      </c>
      <c r="F30" s="22" t="str">
        <f>VLOOKUP(B30,'[1]20240117'!$B$1:$F$65536,5,0)</f>
        <v>大众汽车SVW71612BH</v>
      </c>
      <c r="G30" s="24" t="s">
        <v>27</v>
      </c>
      <c r="H30" s="23"/>
      <c r="I30" s="23"/>
      <c r="J30" s="23"/>
      <c r="K30" s="23"/>
      <c r="L30" s="23"/>
      <c r="M30" s="23"/>
      <c r="N30" s="23"/>
      <c r="O30" s="21"/>
    </row>
    <row r="31" customHeight="1" spans="1:15">
      <c r="A31" s="21">
        <v>27</v>
      </c>
      <c r="B31" s="25" t="s">
        <v>54</v>
      </c>
      <c r="C31" s="22" t="str">
        <f>VLOOKUP(B31,'[1]20240117'!$B$1:$C$65536,2,0)</f>
        <v>2024.01.05</v>
      </c>
      <c r="D31" s="22" t="str">
        <f>VLOOKUP(B31,'[1]20240117'!$B$1:$D$65536,3,0)</f>
        <v>F79916</v>
      </c>
      <c r="E31" s="22" t="str">
        <f>VLOOKUP(B31,'[1]20240117'!$B$1:$E$65536,4,0)</f>
        <v>LSVN64BR3PN020051</v>
      </c>
      <c r="F31" s="22" t="str">
        <f>VLOOKUP(B31,'[1]20240117'!$B$1:$F$65536,5,0)</f>
        <v>大众SVW71512BF</v>
      </c>
      <c r="G31" s="22" t="s">
        <v>44</v>
      </c>
      <c r="H31" s="23"/>
      <c r="I31" s="23"/>
      <c r="J31" s="23"/>
      <c r="K31" s="23"/>
      <c r="L31" s="23"/>
      <c r="M31" s="23"/>
      <c r="N31" s="23"/>
      <c r="O31" s="21"/>
    </row>
    <row r="32" customHeight="1" spans="1:15">
      <c r="A32" s="21">
        <v>28</v>
      </c>
      <c r="B32" s="25" t="s">
        <v>55</v>
      </c>
      <c r="C32" s="22" t="str">
        <f>VLOOKUP(B32,'[1]20240117'!$B$1:$C$65536,2,0)</f>
        <v>2024.01.12</v>
      </c>
      <c r="D32" s="22" t="str">
        <f>VLOOKUP(B32,'[1]20240117'!$B$1:$D$65536,3,0)</f>
        <v>J14510</v>
      </c>
      <c r="E32" s="22" t="str">
        <f>VLOOKUP(B32,'[1]20240117'!$B$1:$E$65536,4,0)</f>
        <v>LFV2A10M0P4853766</v>
      </c>
      <c r="F32" s="22" t="str">
        <f>VLOOKUP(B32,'[1]20240117'!$B$1:$F$65536,5,0)</f>
        <v>捷达FV7150BAMEG</v>
      </c>
      <c r="G32" s="22" t="s">
        <v>27</v>
      </c>
      <c r="H32" s="23"/>
      <c r="I32" s="23"/>
      <c r="J32" s="23"/>
      <c r="K32" s="23"/>
      <c r="L32" s="23"/>
      <c r="M32" s="23"/>
      <c r="N32" s="23"/>
      <c r="O32" s="21"/>
    </row>
    <row r="33" customHeight="1" spans="1:15">
      <c r="A33" s="21">
        <v>29</v>
      </c>
      <c r="B33" s="25" t="s">
        <v>56</v>
      </c>
      <c r="C33" s="22" t="str">
        <f>VLOOKUP(B33,'[1]20240117'!$B$1:$C$65536,2,0)</f>
        <v>2024.01.05</v>
      </c>
      <c r="D33" s="22" t="str">
        <f>VLOOKUP(B33,'[1]20240117'!$B$1:$D$65536,3,0)</f>
        <v>F80058</v>
      </c>
      <c r="E33" s="22" t="str">
        <f>VLOOKUP(B33,'[1]20240117'!$B$1:$E$65536,4,0)</f>
        <v>LSVN64BR3PN020146</v>
      </c>
      <c r="F33" s="22" t="str">
        <f>VLOOKUP(B33,'[1]20240117'!$B$1:$F$65536,5,0)</f>
        <v>大众SVW71512BF</v>
      </c>
      <c r="G33" s="22" t="s">
        <v>44</v>
      </c>
      <c r="H33" s="23"/>
      <c r="I33" s="23"/>
      <c r="J33" s="23"/>
      <c r="K33" s="23"/>
      <c r="L33" s="23"/>
      <c r="M33" s="23"/>
      <c r="N33" s="23"/>
      <c r="O33" s="21"/>
    </row>
    <row r="34" customHeight="1" spans="1:15">
      <c r="A34" s="21">
        <v>30</v>
      </c>
      <c r="B34" s="24" t="s">
        <v>57</v>
      </c>
      <c r="C34" s="22" t="str">
        <f>VLOOKUP(B34,'[1]20240117'!$B$1:$C$65536,2,0)</f>
        <v>2016.7.13</v>
      </c>
      <c r="D34" s="22" t="str">
        <f>VLOOKUP(B34,'[1]20240117'!$B$1:$D$65536,3,0)</f>
        <v>652821</v>
      </c>
      <c r="E34" s="22" t="str">
        <f>VLOOKUP(B34,'[1]20240117'!$B$1:$E$65536,4,0)</f>
        <v>LSVAR4BR9FN214314</v>
      </c>
      <c r="F34" s="22" t="str">
        <f>VLOOKUP(B34,'[1]20240117'!$B$1:$F$65536,5,0)</f>
        <v>大众汽车牌SVW71612RS</v>
      </c>
      <c r="G34" s="24" t="s">
        <v>27</v>
      </c>
      <c r="H34" s="23"/>
      <c r="I34" s="23"/>
      <c r="J34" s="23"/>
      <c r="K34" s="23"/>
      <c r="L34" s="23"/>
      <c r="M34" s="23"/>
      <c r="N34" s="23"/>
      <c r="O34" s="21"/>
    </row>
    <row r="35" customHeight="1" spans="1:15">
      <c r="A35" s="21">
        <v>31</v>
      </c>
      <c r="B35" s="24" t="s">
        <v>58</v>
      </c>
      <c r="C35" s="22" t="str">
        <f>VLOOKUP(B35,'[1]20240117'!$B$1:$C$65536,2,0)</f>
        <v>2018.11.16</v>
      </c>
      <c r="D35" s="22" t="str">
        <f>VLOOKUP(B35,'[1]20240117'!$B$1:$D$65536,3,0)</f>
        <v>AF9975</v>
      </c>
      <c r="E35" s="22" t="str">
        <f>VLOOKUP(B35,'[1]20240117'!$B$1:$E$65536,4,0)</f>
        <v>LSVNR4BRXHN261405</v>
      </c>
      <c r="F35" s="22" t="str">
        <f>VLOOKUP(B35,'[1]20240117'!$B$1:$F$65536,5,0)</f>
        <v>大众牌SVW71612AH</v>
      </c>
      <c r="G35" s="22" t="s">
        <v>44</v>
      </c>
      <c r="H35" s="23"/>
      <c r="I35" s="23"/>
      <c r="J35" s="23"/>
      <c r="K35" s="23"/>
      <c r="L35" s="23"/>
      <c r="M35" s="23"/>
      <c r="N35" s="23"/>
      <c r="O35" s="21"/>
    </row>
    <row r="36" customHeight="1" spans="1:15">
      <c r="A36" s="21">
        <v>32</v>
      </c>
      <c r="B36" s="24" t="s">
        <v>59</v>
      </c>
      <c r="C36" s="22" t="str">
        <f>VLOOKUP(B36,'[1]20240117'!$B$1:$C$65536,2,0)</f>
        <v>2019.6.28</v>
      </c>
      <c r="D36" s="22" t="str">
        <f>VLOOKUP(B36,'[1]20240117'!$B$1:$D$65536,3,0)</f>
        <v>A02390</v>
      </c>
      <c r="E36" s="22" t="str">
        <f>VLOOKUP(B36,'[1]20240117'!$B$1:$E$65536,4,0)</f>
        <v>LSVN64BRXKN085181</v>
      </c>
      <c r="F36" s="22" t="str">
        <f>VLOOKUP(B36,'[1]20240117'!$B$1:$F$65536,5,0)</f>
        <v>大众牌SVW71512BF</v>
      </c>
      <c r="G36" s="24" t="s">
        <v>60</v>
      </c>
      <c r="H36" s="23"/>
      <c r="I36" s="23"/>
      <c r="J36" s="23"/>
      <c r="K36" s="23"/>
      <c r="L36" s="23"/>
      <c r="M36" s="23"/>
      <c r="N36" s="23"/>
      <c r="O36" s="21"/>
    </row>
    <row r="37" customHeight="1" spans="1:15">
      <c r="A37" s="21">
        <v>33</v>
      </c>
      <c r="B37" s="24" t="s">
        <v>61</v>
      </c>
      <c r="C37" s="22" t="str">
        <f>VLOOKUP(B37,'[1]20240117'!$B$1:$C$65536,2,0)</f>
        <v>2017.3.17</v>
      </c>
      <c r="D37" s="22" t="str">
        <f>VLOOKUP(B37,'[1]20240117'!$B$1:$D$65536,3,0)</f>
        <v>285994</v>
      </c>
      <c r="E37" s="22" t="str">
        <f>VLOOKUP(B37,'[1]20240117'!$B$1:$E$65536,4,0)</f>
        <v>LSVNR4BR4HN029642</v>
      </c>
      <c r="F37" s="22" t="str">
        <f>VLOOKUP(B37,'[1]20240117'!$B$1:$F$65536,5,0)</f>
        <v>大众汽车SVW71612AH</v>
      </c>
      <c r="G37" s="24" t="s">
        <v>27</v>
      </c>
      <c r="H37" s="23"/>
      <c r="I37" s="23"/>
      <c r="J37" s="23"/>
      <c r="K37" s="23"/>
      <c r="L37" s="23"/>
      <c r="M37" s="23"/>
      <c r="N37" s="23"/>
      <c r="O37" s="21"/>
    </row>
    <row r="38" customHeight="1" spans="1:15">
      <c r="A38" s="21">
        <v>34</v>
      </c>
      <c r="B38" s="24" t="s">
        <v>62</v>
      </c>
      <c r="C38" s="22" t="str">
        <f>VLOOKUP(B38,'[1]20240117'!$B$1:$C$65536,2,0)</f>
        <v>2016.5.4</v>
      </c>
      <c r="D38" s="22" t="str">
        <f>VLOOKUP(B38,'[1]20240117'!$B$1:$D$65536,3,0)</f>
        <v>618607</v>
      </c>
      <c r="E38" s="22" t="str">
        <f>VLOOKUP(B38,'[1]20240117'!$B$1:$E$65536,4,0)</f>
        <v>LSVAB4BR9FN182792</v>
      </c>
      <c r="F38" s="22" t="str">
        <f>VLOOKUP(B38,'[1]20240117'!$B$1:$F$65536,5,0)</f>
        <v>大众汽车牌SVW71612BS</v>
      </c>
      <c r="G38" s="24" t="s">
        <v>27</v>
      </c>
      <c r="H38" s="23"/>
      <c r="I38" s="23"/>
      <c r="J38" s="23"/>
      <c r="K38" s="23"/>
      <c r="L38" s="23"/>
      <c r="M38" s="23"/>
      <c r="N38" s="23"/>
      <c r="O38" s="21"/>
    </row>
    <row r="39" customHeight="1" spans="1:15">
      <c r="A39" s="21">
        <v>35</v>
      </c>
      <c r="B39" s="24" t="s">
        <v>63</v>
      </c>
      <c r="C39" s="22" t="str">
        <f>VLOOKUP(B39,'[1]20240117'!$B$1:$C$65536,2,0)</f>
        <v>2018.4.25</v>
      </c>
      <c r="D39" s="22">
        <f>VLOOKUP(B39,'[1]20240117'!$B$1:$D$65536,3,0)</f>
        <v>438809</v>
      </c>
      <c r="E39" s="22" t="str">
        <f>VLOOKUP(B39,'[1]20240117'!$B$1:$E$65536,4,0)</f>
        <v>LSVNR4BRXHN246788</v>
      </c>
      <c r="F39" s="22" t="str">
        <f>VLOOKUP(B39,'[1]20240117'!$B$1:$F$65536,5,0)</f>
        <v>大众牌SVW71612AH</v>
      </c>
      <c r="G39" s="24" t="s">
        <v>27</v>
      </c>
      <c r="H39" s="23"/>
      <c r="I39" s="23"/>
      <c r="J39" s="23"/>
      <c r="K39" s="23"/>
      <c r="L39" s="23"/>
      <c r="M39" s="23"/>
      <c r="N39" s="23"/>
      <c r="O39" s="21"/>
    </row>
    <row r="40" customHeight="1" spans="1:15">
      <c r="A40" s="21">
        <v>36</v>
      </c>
      <c r="B40" s="24" t="s">
        <v>64</v>
      </c>
      <c r="C40" s="22" t="str">
        <f>VLOOKUP(B40,'[1]20240117'!$B$1:$C$65536,2,0)</f>
        <v>2018.11.16</v>
      </c>
      <c r="D40" s="22" t="str">
        <f>VLOOKUP(B40,'[1]20240117'!$B$1:$D$65536,3,0)</f>
        <v>AF9970</v>
      </c>
      <c r="E40" s="22" t="str">
        <f>VLOOKUP(B40,'[1]20240117'!$B$1:$E$65536,4,0)</f>
        <v>LSVNR4BR2HN261432</v>
      </c>
      <c r="F40" s="22" t="str">
        <f>VLOOKUP(B40,'[1]20240117'!$B$1:$F$65536,5,0)</f>
        <v>大众牌SVW71612AH</v>
      </c>
      <c r="G40" s="22" t="s">
        <v>44</v>
      </c>
      <c r="H40" s="23"/>
      <c r="I40" s="23"/>
      <c r="J40" s="23"/>
      <c r="K40" s="23"/>
      <c r="L40" s="23"/>
      <c r="M40" s="23"/>
      <c r="N40" s="23"/>
      <c r="O40" s="21"/>
    </row>
    <row r="41" customHeight="1" spans="1:15">
      <c r="A41" s="21">
        <v>37</v>
      </c>
      <c r="B41" s="24" t="s">
        <v>65</v>
      </c>
      <c r="C41" s="22" t="str">
        <f>VLOOKUP(B41,'[1]20240117'!$B$1:$C$65536,2,0)</f>
        <v>2021.6.8</v>
      </c>
      <c r="D41" s="22" t="str">
        <f>VLOOKUP(B41,'[1]20240117'!$B$1:$D$65536,3,0)</f>
        <v>FGGC8M00639</v>
      </c>
      <c r="E41" s="22" t="str">
        <f>VLOOKUP(B41,'[1]20240117'!$B$1:$E$65536,4,0)</f>
        <v>LGHGCCHR5M6113762</v>
      </c>
      <c r="F41" s="22" t="str">
        <f>VLOOKUP(B41,'[1]20240117'!$B$1:$F$65536,5,0)</f>
        <v>东风牌EQ5120XLHF9</v>
      </c>
      <c r="G41" s="24" t="s">
        <v>66</v>
      </c>
      <c r="H41" s="23"/>
      <c r="I41" s="23"/>
      <c r="J41" s="23"/>
      <c r="K41" s="23"/>
      <c r="L41" s="23"/>
      <c r="M41" s="23"/>
      <c r="N41" s="23"/>
      <c r="O41" s="21"/>
    </row>
    <row r="42" customHeight="1" spans="1:15">
      <c r="A42" s="21">
        <v>38</v>
      </c>
      <c r="B42" s="24" t="s">
        <v>67</v>
      </c>
      <c r="C42" s="22" t="str">
        <f>VLOOKUP(B42,'[1]20240117'!$B$1:$C$65536,2,0)</f>
        <v>2016.7.13</v>
      </c>
      <c r="D42" s="22">
        <f>VLOOKUP(B42,'[1]20240117'!$B$1:$D$65536,3,0)</f>
        <v>626610</v>
      </c>
      <c r="E42" s="22" t="str">
        <f>VLOOKUP(B42,'[1]20240117'!$B$1:$E$65536,4,0)</f>
        <v>LSVAR4BR7FN187694</v>
      </c>
      <c r="F42" s="22" t="str">
        <f>VLOOKUP(B42,'[1]20240117'!$B$1:$F$65536,5,0)</f>
        <v>大众汽车牌SVW71612RS</v>
      </c>
      <c r="G42" s="24" t="s">
        <v>27</v>
      </c>
      <c r="H42" s="23"/>
      <c r="I42" s="23"/>
      <c r="J42" s="23"/>
      <c r="K42" s="23"/>
      <c r="L42" s="23"/>
      <c r="M42" s="23"/>
      <c r="N42" s="23"/>
      <c r="O42" s="21"/>
    </row>
    <row r="43" customHeight="1" spans="1:15">
      <c r="A43" s="21">
        <v>39</v>
      </c>
      <c r="B43" s="24" t="s">
        <v>68</v>
      </c>
      <c r="C43" s="22" t="str">
        <f>VLOOKUP(B43,'[1]20240117'!$B$1:$C$65536,2,0)</f>
        <v>2019.7.1</v>
      </c>
      <c r="D43" s="22" t="str">
        <f>VLOOKUP(B43,'[1]20240117'!$B$1:$D$65536,3,0)</f>
        <v>FGGC8K00256</v>
      </c>
      <c r="E43" s="22" t="str">
        <f>VLOOKUP(B43,'[1]20240117'!$B$1:$E$65536,4,0)</f>
        <v>LGHGCCHR3KH203672</v>
      </c>
      <c r="F43" s="22" t="str">
        <f>VLOOKUP(B43,'[1]20240117'!$B$1:$F$65536,5,0)</f>
        <v>东风牌EQ5120XLHF9</v>
      </c>
      <c r="G43" s="24" t="s">
        <v>46</v>
      </c>
      <c r="H43" s="23"/>
      <c r="I43" s="23"/>
      <c r="J43" s="23"/>
      <c r="K43" s="23"/>
      <c r="L43" s="23"/>
      <c r="M43" s="23"/>
      <c r="N43" s="23"/>
      <c r="O43" s="21"/>
    </row>
    <row r="44" customHeight="1" spans="1:15">
      <c r="A44" s="21">
        <v>40</v>
      </c>
      <c r="B44" s="24" t="s">
        <v>69</v>
      </c>
      <c r="C44" s="22" t="str">
        <f>VLOOKUP(B44,'[1]20240117'!$B$1:$C$65536,2,0)</f>
        <v>2016.5.26</v>
      </c>
      <c r="D44" s="22" t="str">
        <f>VLOOKUP(B44,'[1]20240117'!$B$1:$D$65536,3,0)</f>
        <v>581562</v>
      </c>
      <c r="E44" s="22" t="str">
        <f>VLOOKUP(B44,'[1]20240117'!$B$1:$E$65536,4,0)</f>
        <v>LSVAB4BR1FN137071</v>
      </c>
      <c r="F44" s="22" t="str">
        <f>VLOOKUP(B44,'[1]20240117'!$B$1:$F$65536,5,0)</f>
        <v>大众汽车牌SVW71612BS</v>
      </c>
      <c r="G44" s="24" t="s">
        <v>27</v>
      </c>
      <c r="H44" s="23"/>
      <c r="I44" s="23"/>
      <c r="J44" s="23"/>
      <c r="K44" s="23"/>
      <c r="L44" s="23"/>
      <c r="M44" s="23"/>
      <c r="N44" s="23"/>
      <c r="O44" s="21"/>
    </row>
    <row r="45" customHeight="1" spans="1:15">
      <c r="A45" s="21">
        <v>41</v>
      </c>
      <c r="B45" s="22" t="s">
        <v>70</v>
      </c>
      <c r="C45" s="22" t="str">
        <f>VLOOKUP(B45,'[1]20240117'!$B$1:$C$65536,2,0)</f>
        <v>2022.10.24</v>
      </c>
      <c r="D45" s="22" t="str">
        <f>VLOOKUP(B45,'[1]20240117'!$B$1:$D$65536,3,0)</f>
        <v>431185</v>
      </c>
      <c r="E45" s="22" t="str">
        <f>VLOOKUP(B45,'[1]20240117'!$B$1:$E$65536,4,0)</f>
        <v>LSVN84BR8NN053991</v>
      </c>
      <c r="F45" s="22" t="str">
        <f>VLOOKUP(B45,'[1]20240117'!$B$1:$F$65536,5,0)</f>
        <v>大众汽车牌SVW71512HF</v>
      </c>
      <c r="G45" s="22" t="s">
        <v>44</v>
      </c>
      <c r="H45" s="23"/>
      <c r="I45" s="23"/>
      <c r="J45" s="23"/>
      <c r="K45" s="23"/>
      <c r="L45" s="23"/>
      <c r="M45" s="23"/>
      <c r="N45" s="23"/>
      <c r="O45" s="21"/>
    </row>
    <row r="46" customHeight="1" spans="1:15">
      <c r="A46" s="21">
        <v>42</v>
      </c>
      <c r="B46" s="25" t="s">
        <v>71</v>
      </c>
      <c r="C46" s="22" t="str">
        <f>VLOOKUP(B46,'[1]20240117'!$B$1:$C$65536,2,0)</f>
        <v>2024.01.05</v>
      </c>
      <c r="D46" s="22" t="str">
        <f>VLOOKUP(B46,'[1]20240117'!$B$1:$D$65536,3,0)</f>
        <v>F78452</v>
      </c>
      <c r="E46" s="22" t="str">
        <f>VLOOKUP(B46,'[1]20240117'!$B$1:$E$65536,4,0)</f>
        <v>LSVN64BR6PN018309</v>
      </c>
      <c r="F46" s="22" t="str">
        <f>VLOOKUP(B46,'[1]20240117'!$B$1:$F$65536,5,0)</f>
        <v>大众SVW71512BF</v>
      </c>
      <c r="G46" s="22" t="s">
        <v>44</v>
      </c>
      <c r="H46" s="23"/>
      <c r="I46" s="23"/>
      <c r="J46" s="23"/>
      <c r="K46" s="23"/>
      <c r="L46" s="23"/>
      <c r="M46" s="23"/>
      <c r="N46" s="23"/>
      <c r="O46" s="21"/>
    </row>
    <row r="47" customHeight="1" spans="1:15">
      <c r="A47" s="21">
        <v>43</v>
      </c>
      <c r="B47" s="24" t="s">
        <v>72</v>
      </c>
      <c r="C47" s="22" t="str">
        <f>VLOOKUP(B47,'[1]20240117'!$B$1:$C$65536,2,0)</f>
        <v>2021.6.8</v>
      </c>
      <c r="D47" s="22" t="str">
        <f>VLOOKUP(B47,'[1]20240117'!$B$1:$D$65536,3,0)</f>
        <v>FGGC8M00610</v>
      </c>
      <c r="E47" s="22" t="str">
        <f>VLOOKUP(B47,'[1]20240117'!$B$1:$E$65536,4,0)</f>
        <v>LGHGCCHR3M6113761</v>
      </c>
      <c r="F47" s="22" t="str">
        <f>VLOOKUP(B47,'[1]20240117'!$B$1:$F$65536,5,0)</f>
        <v>东风牌EQ5120XLHF9</v>
      </c>
      <c r="G47" s="24" t="s">
        <v>66</v>
      </c>
      <c r="H47" s="23"/>
      <c r="I47" s="23"/>
      <c r="J47" s="23"/>
      <c r="K47" s="23"/>
      <c r="L47" s="23"/>
      <c r="M47" s="23"/>
      <c r="N47" s="23"/>
      <c r="O47" s="21"/>
    </row>
    <row r="48" customHeight="1" spans="1:15">
      <c r="A48" s="21">
        <v>44</v>
      </c>
      <c r="B48" s="22" t="s">
        <v>73</v>
      </c>
      <c r="C48" s="22" t="str">
        <f>VLOOKUP(B48,'[1]20240117'!$B$1:$C$65536,2,0)</f>
        <v>2022.10.24</v>
      </c>
      <c r="D48" s="22" t="str">
        <f>VLOOKUP(B48,'[1]20240117'!$B$1:$D$65536,3,0)</f>
        <v>432810</v>
      </c>
      <c r="E48" s="22" t="str">
        <f>VLOOKUP(B48,'[1]20240117'!$B$1:$E$65536,4,0)</f>
        <v>LSVN84BR6NN054119</v>
      </c>
      <c r="F48" s="22" t="str">
        <f>VLOOKUP(B48,'[1]20240117'!$B$1:$F$65536,5,0)</f>
        <v>大众汽车牌SVW71512HF</v>
      </c>
      <c r="G48" s="22" t="s">
        <v>44</v>
      </c>
      <c r="H48" s="23"/>
      <c r="I48" s="23"/>
      <c r="J48" s="23"/>
      <c r="K48" s="23"/>
      <c r="L48" s="23"/>
      <c r="M48" s="23"/>
      <c r="N48" s="23"/>
      <c r="O48" s="21"/>
    </row>
    <row r="49" customHeight="1" spans="1:15">
      <c r="A49" s="21">
        <v>45</v>
      </c>
      <c r="B49" s="22" t="s">
        <v>74</v>
      </c>
      <c r="C49" s="22" t="str">
        <f>VLOOKUP(B49,'[1]20240117'!$B$1:$C$65536,2,0)</f>
        <v>2022.12.29</v>
      </c>
      <c r="D49" s="22" t="str">
        <f>VLOOKUP(B49,'[1]20240117'!$B$1:$D$65536,3,0)</f>
        <v>SC20M163Q6A</v>
      </c>
      <c r="E49" s="22" t="str">
        <f>VLOOKUP(B49,'[1]20240117'!$B$1:$E$65536,4,0)</f>
        <v>LSFAM11A7NA167620</v>
      </c>
      <c r="F49" s="22" t="str">
        <f>VLOOKUP(B49,'[1]20240117'!$B$1:$F$65536,5,0)</f>
        <v>申驰牌SQL5030XLHE8DC</v>
      </c>
      <c r="G49" s="22" t="s">
        <v>75</v>
      </c>
      <c r="H49" s="23"/>
      <c r="I49" s="23"/>
      <c r="J49" s="23"/>
      <c r="K49" s="23"/>
      <c r="L49" s="23"/>
      <c r="M49" s="23"/>
      <c r="N49" s="23"/>
      <c r="O49" s="21"/>
    </row>
    <row r="50" customHeight="1" spans="1:15">
      <c r="A50" s="21">
        <v>46</v>
      </c>
      <c r="B50" s="22" t="s">
        <v>76</v>
      </c>
      <c r="C50" s="22" t="str">
        <f>VLOOKUP(B50,'[1]20240117'!$B$1:$C$65536,2,0)</f>
        <v>2022.10.24</v>
      </c>
      <c r="D50" s="22" t="str">
        <f>VLOOKUP(B50,'[1]20240117'!$B$1:$D$65536,3,0)</f>
        <v>431171</v>
      </c>
      <c r="E50" s="22" t="str">
        <f>VLOOKUP(B50,'[1]20240117'!$B$1:$E$65536,4,0)</f>
        <v>LSVN84BR8NN053957</v>
      </c>
      <c r="F50" s="22" t="str">
        <f>VLOOKUP(B50,'[1]20240117'!$B$1:$F$65536,5,0)</f>
        <v>大众汽车牌SVW71512HF</v>
      </c>
      <c r="G50" s="22" t="s">
        <v>44</v>
      </c>
      <c r="H50" s="23"/>
      <c r="I50" s="23"/>
      <c r="J50" s="23"/>
      <c r="K50" s="23"/>
      <c r="L50" s="23"/>
      <c r="M50" s="23"/>
      <c r="N50" s="23"/>
      <c r="O50" s="21"/>
    </row>
    <row r="51" customHeight="1" spans="1:15">
      <c r="A51" s="21">
        <v>47</v>
      </c>
      <c r="B51" s="26" t="s">
        <v>77</v>
      </c>
      <c r="C51" s="22" t="str">
        <f>VLOOKUP(B51,'[1]20240117'!$B$1:$C$65536,2,0)</f>
        <v>2024.07.09</v>
      </c>
      <c r="D51" s="22" t="str">
        <f>VLOOKUP(B51,'[1]20240117'!$B$1:$D$65536,3,0)</f>
        <v>YM21C1P00124</v>
      </c>
      <c r="E51" s="22" t="str">
        <f>VLOOKUP(B51,'[1]20240117'!$B$1:$E$65536,4,0)</f>
        <v>LCHXCCHP8P6105562</v>
      </c>
      <c r="F51" s="22" t="str">
        <f>VLOOKUP(B51,'[1]20240117'!$B$1:$F$65536,5,0)</f>
        <v>东风牌EQ5126XLHL6D</v>
      </c>
      <c r="G51" s="24" t="s">
        <v>78</v>
      </c>
      <c r="H51" s="23"/>
      <c r="I51" s="23"/>
      <c r="J51" s="23"/>
      <c r="K51" s="23"/>
      <c r="L51" s="23"/>
      <c r="M51" s="23"/>
      <c r="N51" s="23"/>
      <c r="O51" s="21"/>
    </row>
    <row r="52" customHeight="1" spans="1:15">
      <c r="A52" s="21">
        <v>48</v>
      </c>
      <c r="B52" s="24" t="s">
        <v>79</v>
      </c>
      <c r="C52" s="22" t="str">
        <f>VLOOKUP(B52,'[1]20240117'!$B$1:$C$65536,2,0)</f>
        <v>2017.3.17</v>
      </c>
      <c r="D52" s="22" t="str">
        <f>VLOOKUP(B52,'[1]20240117'!$B$1:$D$65536,3,0)</f>
        <v>999685</v>
      </c>
      <c r="E52" s="22" t="str">
        <f>VLOOKUP(B52,'[1]20240117'!$B$1:$E$65536,4,0)</f>
        <v>LSVNZ4BR0HN040055</v>
      </c>
      <c r="F52" s="22" t="str">
        <f>VLOOKUP(B52,'[1]20240117'!$B$1:$F$65536,5,0)</f>
        <v>大众汽车SVW71612BH</v>
      </c>
      <c r="G52" s="24" t="s">
        <v>27</v>
      </c>
      <c r="H52" s="23"/>
      <c r="I52" s="23"/>
      <c r="J52" s="23"/>
      <c r="K52" s="23"/>
      <c r="L52" s="23"/>
      <c r="M52" s="23"/>
      <c r="N52" s="23"/>
      <c r="O52" s="21"/>
    </row>
    <row r="53" customHeight="1" spans="1:15">
      <c r="A53" s="21">
        <v>49</v>
      </c>
      <c r="B53" s="24" t="s">
        <v>80</v>
      </c>
      <c r="C53" s="22" t="str">
        <f>VLOOKUP(B53,'[1]20240117'!$B$1:$C$65536,2,0)</f>
        <v>2016.5.4</v>
      </c>
      <c r="D53" s="22" t="str">
        <f>VLOOKUP(B53,'[1]20240117'!$B$1:$D$65536,3,0)</f>
        <v>615360</v>
      </c>
      <c r="E53" s="22" t="str">
        <f>VLOOKUP(B53,'[1]20240117'!$B$1:$E$65536,4,0)</f>
        <v>LSVAB4BR8FN182539</v>
      </c>
      <c r="F53" s="22" t="str">
        <f>VLOOKUP(B53,'[1]20240117'!$B$1:$F$65536,5,0)</f>
        <v>大众汽车牌SVW71612BS</v>
      </c>
      <c r="G53" s="24" t="s">
        <v>27</v>
      </c>
      <c r="H53" s="23"/>
      <c r="I53" s="23"/>
      <c r="J53" s="23"/>
      <c r="K53" s="23"/>
      <c r="L53" s="23"/>
      <c r="M53" s="23"/>
      <c r="N53" s="23"/>
      <c r="O53" s="21"/>
    </row>
    <row r="54" customHeight="1" spans="1:15">
      <c r="A54" s="21">
        <v>50</v>
      </c>
      <c r="B54" s="24" t="s">
        <v>81</v>
      </c>
      <c r="C54" s="22" t="str">
        <f>VLOOKUP(B54,'[1]20240117'!$B$1:$C$65536,2,0)</f>
        <v>2019.10.10</v>
      </c>
      <c r="D54" s="22" t="str">
        <f>VLOOKUP(B54,'[1]20240117'!$B$1:$D$65536,3,0)</f>
        <v>FGGC8K00512</v>
      </c>
      <c r="E54" s="22" t="str">
        <f>VLOOKUP(B54,'[1]20240117'!$B$1:$E$65536,4,0)</f>
        <v>LGHGCCHR6K6107823</v>
      </c>
      <c r="F54" s="22" t="str">
        <f>VLOOKUP(B54,'[1]20240117'!$B$1:$F$65536,5,0)</f>
        <v>东风牌EQ5120XLHF9</v>
      </c>
      <c r="G54" s="24" t="s">
        <v>46</v>
      </c>
      <c r="H54" s="23"/>
      <c r="I54" s="23"/>
      <c r="J54" s="23"/>
      <c r="K54" s="23"/>
      <c r="L54" s="23"/>
      <c r="M54" s="23"/>
      <c r="N54" s="23"/>
      <c r="O54" s="21"/>
    </row>
    <row r="55" customHeight="1" spans="1:15">
      <c r="A55" s="21">
        <v>51</v>
      </c>
      <c r="B55" s="24" t="s">
        <v>82</v>
      </c>
      <c r="C55" s="22" t="str">
        <f>VLOOKUP(B55,'[1]20240117'!$B$1:$C$65536,2,0)</f>
        <v>2021.6.17</v>
      </c>
      <c r="D55" s="22" t="str">
        <f>VLOOKUP(B55,'[1]20240117'!$B$1:$D$65536,3,0)</f>
        <v>FGGC8M00611</v>
      </c>
      <c r="E55" s="22" t="str">
        <f>VLOOKUP(B55,'[1]20240117'!$B$1:$E$65536,4,0)</f>
        <v>LGHG9CHF6M6112236</v>
      </c>
      <c r="F55" s="22" t="str">
        <f>VLOOKUP(B55,'[1]20240117'!$B$1:$F$65536,5,0)</f>
        <v>东风牌EQ5100XLHF5</v>
      </c>
      <c r="G55" s="24" t="s">
        <v>30</v>
      </c>
      <c r="H55" s="23"/>
      <c r="I55" s="23"/>
      <c r="J55" s="23"/>
      <c r="K55" s="23"/>
      <c r="L55" s="23"/>
      <c r="M55" s="23"/>
      <c r="N55" s="23"/>
      <c r="O55" s="21"/>
    </row>
    <row r="56" customHeight="1" spans="1:15">
      <c r="A56" s="21">
        <v>52</v>
      </c>
      <c r="B56" s="24" t="s">
        <v>83</v>
      </c>
      <c r="C56" s="22" t="str">
        <f>VLOOKUP(B56,'[1]20240117'!$B$1:$C$65536,2,0)</f>
        <v>2018.4.25</v>
      </c>
      <c r="D56" s="22">
        <f>VLOOKUP(B56,'[1]20240117'!$B$1:$D$65536,3,0)</f>
        <v>438807</v>
      </c>
      <c r="E56" s="22" t="str">
        <f>VLOOKUP(B56,'[1]20240117'!$B$1:$E$65536,4,0)</f>
        <v>LSVNR4BR9HN246801</v>
      </c>
      <c r="F56" s="22" t="str">
        <f>VLOOKUP(B56,'[1]20240117'!$B$1:$F$65536,5,0)</f>
        <v>大众牌SVW71612AH</v>
      </c>
      <c r="G56" s="24" t="s">
        <v>27</v>
      </c>
      <c r="H56" s="23"/>
      <c r="I56" s="23"/>
      <c r="J56" s="23"/>
      <c r="K56" s="23"/>
      <c r="L56" s="23"/>
      <c r="M56" s="23"/>
      <c r="N56" s="23"/>
      <c r="O56" s="21"/>
    </row>
    <row r="57" customHeight="1" spans="1:15">
      <c r="A57" s="21">
        <v>53</v>
      </c>
      <c r="B57" s="24" t="s">
        <v>84</v>
      </c>
      <c r="C57" s="22" t="str">
        <f>VLOOKUP(B57,'[1]20240117'!$B$1:$C$65536,2,0)</f>
        <v>2018.4.25</v>
      </c>
      <c r="D57" s="22">
        <f>VLOOKUP(B57,'[1]20240117'!$B$1:$D$65536,3,0)</f>
        <v>439651</v>
      </c>
      <c r="E57" s="22" t="str">
        <f>VLOOKUP(B57,'[1]20240117'!$B$1:$E$65536,4,0)</f>
        <v>LSVNR4BR6HN246075</v>
      </c>
      <c r="F57" s="22" t="str">
        <f>VLOOKUP(B57,'[1]20240117'!$B$1:$F$65536,5,0)</f>
        <v>大众牌SVW71612AH</v>
      </c>
      <c r="G57" s="24" t="s">
        <v>27</v>
      </c>
      <c r="H57" s="23"/>
      <c r="I57" s="23"/>
      <c r="J57" s="23"/>
      <c r="K57" s="23"/>
      <c r="L57" s="23"/>
      <c r="M57" s="23"/>
      <c r="N57" s="23"/>
      <c r="O57" s="21"/>
    </row>
    <row r="58" customHeight="1" spans="1:15">
      <c r="A58" s="21">
        <v>54</v>
      </c>
      <c r="B58" s="24" t="s">
        <v>85</v>
      </c>
      <c r="C58" s="22" t="str">
        <f>VLOOKUP(B58,'[1]20240117'!$B$1:$C$65536,2,0)</f>
        <v>2016.7.13</v>
      </c>
      <c r="D58" s="22" t="str">
        <f>VLOOKUP(B58,'[1]20240117'!$B$1:$D$65536,3,0)</f>
        <v>807187</v>
      </c>
      <c r="E58" s="22" t="str">
        <f>VLOOKUP(B58,'[1]20240117'!$B$1:$E$65536,4,0)</f>
        <v>LSVAR4BR5GN116186</v>
      </c>
      <c r="F58" s="22" t="str">
        <f>VLOOKUP(B58,'[1]20240117'!$B$1:$F$65536,5,0)</f>
        <v>大众汽车牌SVW71612RS</v>
      </c>
      <c r="G58" s="24" t="s">
        <v>27</v>
      </c>
      <c r="H58" s="23"/>
      <c r="I58" s="23"/>
      <c r="J58" s="23"/>
      <c r="K58" s="23"/>
      <c r="L58" s="23"/>
      <c r="M58" s="23"/>
      <c r="N58" s="23"/>
      <c r="O58" s="21"/>
    </row>
    <row r="59" customHeight="1" spans="1:15">
      <c r="A59" s="21">
        <v>55</v>
      </c>
      <c r="B59" s="24" t="s">
        <v>86</v>
      </c>
      <c r="C59" s="22" t="str">
        <f>VLOOKUP(B59,'[1]20240117'!$B$1:$C$65536,2,0)</f>
        <v>2016.7.13</v>
      </c>
      <c r="D59" s="22" t="str">
        <f>VLOOKUP(B59,'[1]20240117'!$B$1:$D$65536,3,0)</f>
        <v>652821</v>
      </c>
      <c r="E59" s="22" t="str">
        <f>VLOOKUP(B59,'[1]20240117'!$B$1:$E$65536,4,0)</f>
        <v>LSVAR4BR6FN188688</v>
      </c>
      <c r="F59" s="22" t="str">
        <f>VLOOKUP(B59,'[1]20240117'!$B$1:$F$65536,5,0)</f>
        <v>大众汽车牌SVW71612RS</v>
      </c>
      <c r="G59" s="24" t="s">
        <v>27</v>
      </c>
      <c r="H59" s="23"/>
      <c r="I59" s="23"/>
      <c r="J59" s="23"/>
      <c r="K59" s="23"/>
      <c r="L59" s="23"/>
      <c r="M59" s="23"/>
      <c r="N59" s="23"/>
      <c r="O59" s="21"/>
    </row>
    <row r="60" customHeight="1" spans="1:15">
      <c r="A60" s="21">
        <v>56</v>
      </c>
      <c r="B60" s="24" t="s">
        <v>87</v>
      </c>
      <c r="C60" s="22" t="str">
        <f>VLOOKUP(B60,'[1]20240117'!$B$1:$C$65536,2,0)</f>
        <v>2016.7.13</v>
      </c>
      <c r="D60" s="22" t="str">
        <f>VLOOKUP(B60,'[1]20240117'!$B$1:$D$65536,3,0)</f>
        <v>626599</v>
      </c>
      <c r="E60" s="22" t="str">
        <f>VLOOKUP(B60,'[1]20240117'!$B$1:$E$65536,4,0)</f>
        <v>LSVAR4BR6FN188450</v>
      </c>
      <c r="F60" s="22" t="str">
        <f>VLOOKUP(B60,'[1]20240117'!$B$1:$F$65536,5,0)</f>
        <v>大众汽车牌SVW71612RS</v>
      </c>
      <c r="G60" s="24" t="s">
        <v>27</v>
      </c>
      <c r="H60" s="23"/>
      <c r="I60" s="23"/>
      <c r="J60" s="23"/>
      <c r="K60" s="23"/>
      <c r="L60" s="23"/>
      <c r="M60" s="23"/>
      <c r="N60" s="23"/>
      <c r="O60" s="21"/>
    </row>
    <row r="61" customHeight="1" spans="1:15">
      <c r="A61" s="21">
        <v>57</v>
      </c>
      <c r="B61" s="25" t="s">
        <v>88</v>
      </c>
      <c r="C61" s="22" t="str">
        <f>VLOOKUP(B61,'[1]20240117'!$B$1:$C$65536,2,0)</f>
        <v>2023.03.15</v>
      </c>
      <c r="D61" s="22" t="str">
        <f>VLOOKUP(B61,'[1]20240117'!$B$1:$D$65536,3,0)</f>
        <v>YN21C1N00437</v>
      </c>
      <c r="E61" s="22" t="str">
        <f>VLOOKUP(B61,'[1]20240117'!$B$1:$E$65536,4,0)</f>
        <v>LGHXCCHPXP6102243</v>
      </c>
      <c r="F61" s="22" t="str">
        <f>VLOOKUP(B61,'[1]20240117'!$B$1:$F$65536,5,0)</f>
        <v>东风牌EQ5126XLHL6D</v>
      </c>
      <c r="G61" s="22" t="s">
        <v>78</v>
      </c>
      <c r="H61" s="23"/>
      <c r="I61" s="23"/>
      <c r="J61" s="23"/>
      <c r="K61" s="23"/>
      <c r="L61" s="23"/>
      <c r="M61" s="23"/>
      <c r="N61" s="23"/>
      <c r="O61" s="21"/>
    </row>
    <row r="62" customHeight="1" spans="1:15">
      <c r="A62" s="21">
        <v>58</v>
      </c>
      <c r="B62" s="24" t="s">
        <v>89</v>
      </c>
      <c r="C62" s="22" t="str">
        <f>VLOOKUP(B62,'[1]20240117'!$B$1:$C$65536,2,0)</f>
        <v>2016.5.26</v>
      </c>
      <c r="D62" s="22" t="str">
        <f>VLOOKUP(B62,'[1]20240117'!$B$1:$D$65536,3,0)</f>
        <v>581560</v>
      </c>
      <c r="E62" s="22" t="str">
        <f>VLOOKUP(B62,'[1]20240117'!$B$1:$E$65536,4,0)</f>
        <v>LSVAB4BR9FN137044</v>
      </c>
      <c r="F62" s="22" t="str">
        <f>VLOOKUP(B62,'[1]20240117'!$B$1:$F$65536,5,0)</f>
        <v>大众汽车牌SVW71612BS</v>
      </c>
      <c r="G62" s="24" t="s">
        <v>27</v>
      </c>
      <c r="H62" s="23"/>
      <c r="I62" s="23"/>
      <c r="J62" s="23"/>
      <c r="K62" s="23"/>
      <c r="L62" s="23"/>
      <c r="M62" s="23"/>
      <c r="N62" s="23"/>
      <c r="O62" s="21"/>
    </row>
    <row r="63" customHeight="1" spans="1:15">
      <c r="A63" s="21">
        <v>59</v>
      </c>
      <c r="B63" s="24" t="s">
        <v>90</v>
      </c>
      <c r="C63" s="22" t="str">
        <f>VLOOKUP(B63,'[1]20240117'!$B$1:$C$65536,2,0)</f>
        <v>2018.5.16</v>
      </c>
      <c r="D63" s="22" t="str">
        <f>VLOOKUP(B63,'[1]20240117'!$B$1:$D$65536,3,0)</f>
        <v>FGFYAJ00004</v>
      </c>
      <c r="E63" s="22" t="str">
        <f>VLOOKUP(B63,'[1]20240117'!$B$1:$E$65536,4,0)</f>
        <v>LZYTGTB28J1008033</v>
      </c>
      <c r="F63" s="22" t="str">
        <f>VLOOKUP(B63,'[1]20240117'!$B$1:$F$65536,5,0)</f>
        <v>宇通牌ZK5060XLH5</v>
      </c>
      <c r="G63" s="27" t="s">
        <v>91</v>
      </c>
      <c r="H63" s="23"/>
      <c r="I63" s="23"/>
      <c r="J63" s="23"/>
      <c r="K63" s="23"/>
      <c r="L63" s="23"/>
      <c r="M63" s="23"/>
      <c r="N63" s="23"/>
      <c r="O63" s="21"/>
    </row>
    <row r="64" customHeight="1" spans="1:15">
      <c r="A64" s="21">
        <v>60</v>
      </c>
      <c r="B64" s="28" t="s">
        <v>92</v>
      </c>
      <c r="C64" s="29" t="s">
        <v>93</v>
      </c>
      <c r="D64" s="29" t="s">
        <v>94</v>
      </c>
      <c r="E64" s="29" t="s">
        <v>95</v>
      </c>
      <c r="F64" s="28" t="s">
        <v>96</v>
      </c>
      <c r="G64" s="24" t="s">
        <v>97</v>
      </c>
      <c r="H64" s="23"/>
      <c r="I64" s="23"/>
      <c r="J64" s="23"/>
      <c r="K64" s="23"/>
      <c r="L64" s="23"/>
      <c r="M64" s="23"/>
      <c r="N64" s="23"/>
      <c r="O64" s="21"/>
    </row>
    <row r="65" customHeight="1" spans="1:15">
      <c r="A65" s="21">
        <v>61</v>
      </c>
      <c r="B65" s="24" t="s">
        <v>98</v>
      </c>
      <c r="C65" s="22" t="s">
        <v>99</v>
      </c>
      <c r="D65" s="22" t="s">
        <v>100</v>
      </c>
      <c r="E65" s="22" t="s">
        <v>101</v>
      </c>
      <c r="F65" s="22" t="s">
        <v>102</v>
      </c>
      <c r="G65" s="22" t="s">
        <v>44</v>
      </c>
      <c r="H65" s="23"/>
      <c r="I65" s="23"/>
      <c r="J65" s="23"/>
      <c r="K65" s="23"/>
      <c r="L65" s="23"/>
      <c r="M65" s="23"/>
      <c r="N65" s="23"/>
      <c r="O65" s="21" t="s">
        <v>103</v>
      </c>
    </row>
    <row r="66" customHeight="1" spans="1:15">
      <c r="A66" s="21">
        <v>62</v>
      </c>
      <c r="B66" s="24" t="s">
        <v>104</v>
      </c>
      <c r="C66" s="22" t="s">
        <v>105</v>
      </c>
      <c r="D66" s="22" t="s">
        <v>106</v>
      </c>
      <c r="E66" s="22" t="s">
        <v>107</v>
      </c>
      <c r="F66" s="22" t="s">
        <v>102</v>
      </c>
      <c r="G66" s="24" t="s">
        <v>44</v>
      </c>
      <c r="H66" s="23"/>
      <c r="I66" s="23"/>
      <c r="J66" s="23"/>
      <c r="K66" s="23"/>
      <c r="L66" s="23"/>
      <c r="M66" s="23"/>
      <c r="N66" s="23"/>
      <c r="O66" s="21" t="s">
        <v>103</v>
      </c>
    </row>
    <row r="67" customHeight="1" spans="1:15">
      <c r="A67" s="21" t="s">
        <v>108</v>
      </c>
      <c r="B67" s="21"/>
      <c r="C67" s="21"/>
      <c r="D67" s="21"/>
      <c r="E67" s="21"/>
      <c r="F67" s="21"/>
      <c r="G67" s="21"/>
      <c r="H67" s="23"/>
      <c r="I67" s="23"/>
      <c r="J67" s="23"/>
      <c r="K67" s="23"/>
      <c r="L67" s="23"/>
      <c r="M67" s="23"/>
      <c r="N67" s="23"/>
      <c r="O67" s="21"/>
    </row>
    <row r="68" ht="36" customHeight="1" spans="1:15">
      <c r="A68" s="30" t="s">
        <v>109</v>
      </c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21"/>
    </row>
    <row r="69" ht="48" customHeight="1" spans="1:15"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</row>
  </sheetData>
  <autoFilter xmlns:etc="http://www.wps.cn/officeDocument/2017/etCustomData" ref="A4:N68" etc:filterBottomFollowUsedRange="0">
    <extLst/>
  </autoFilter>
  <sortState ref="A4:N69">
    <sortCondition ref="B4:B69"/>
  </sortState>
  <mergeCells count="18">
    <mergeCell ref="A1:B1"/>
    <mergeCell ref="A2:O2"/>
    <mergeCell ref="H3:J3"/>
    <mergeCell ref="A67:G67"/>
    <mergeCell ref="A68:N68"/>
    <mergeCell ref="B69:N69"/>
    <mergeCell ref="A3:A4"/>
    <mergeCell ref="B3:B4"/>
    <mergeCell ref="C3:C4"/>
    <mergeCell ref="D3:D4"/>
    <mergeCell ref="E3:E4"/>
    <mergeCell ref="F3:F4"/>
    <mergeCell ref="G3:G4"/>
    <mergeCell ref="K3:K4"/>
    <mergeCell ref="L3:L4"/>
    <mergeCell ref="M3:M4"/>
    <mergeCell ref="N3:N4"/>
    <mergeCell ref="O3:O4"/>
  </mergeCells>
  <pageMargins left="0.700694444444445" right="0.700694444444445" top="0.393055555555556" bottom="0.314583333333333" header="0.298611111111111" footer="0.298611111111111"/>
  <pageSetup paperSize="9" scale="59" fitToHeight="0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workbookViewId="0">
      <selection activeCell="E6" sqref="E6"/>
    </sheetView>
  </sheetViews>
  <sheetFormatPr defaultColWidth="9" defaultRowHeight="26" customHeight="1" outlineLevelRow="4" outlineLevelCol="7"/>
  <cols>
    <col min="1" max="1" width="9" style="1"/>
    <col min="2" max="2" width="14.375" style="1" customWidth="1"/>
    <col min="3" max="3" width="16.25" style="1" customWidth="1"/>
    <col min="4" max="4" width="13.75" style="1" customWidth="1"/>
    <col min="5" max="5" width="18" style="1" customWidth="1"/>
    <col min="6" max="7" width="15.375" style="1" customWidth="1"/>
    <col min="8" max="8" width="63.25" style="1" customWidth="1"/>
    <col min="9" max="16384" width="9" style="1"/>
  </cols>
  <sheetData>
    <row r="1" ht="48" customHeight="1" spans="1:8">
      <c r="A1" s="2" t="s">
        <v>110</v>
      </c>
      <c r="B1" s="2"/>
      <c r="C1" s="2"/>
      <c r="D1" s="2"/>
      <c r="E1" s="2"/>
      <c r="F1" s="2"/>
      <c r="G1" s="2"/>
      <c r="H1" s="2"/>
    </row>
    <row r="2" customHeight="1" spans="1:8">
      <c r="A2" s="5" t="s">
        <v>111</v>
      </c>
      <c r="B2" s="5" t="s">
        <v>112</v>
      </c>
      <c r="C2" s="5" t="s">
        <v>113</v>
      </c>
      <c r="D2" s="5" t="s">
        <v>114</v>
      </c>
      <c r="E2" s="5" t="s">
        <v>115</v>
      </c>
      <c r="F2" s="5" t="s">
        <v>116</v>
      </c>
      <c r="G2" s="5" t="s">
        <v>117</v>
      </c>
      <c r="H2" s="5" t="s">
        <v>14</v>
      </c>
    </row>
    <row r="3" customHeight="1" spans="1:8">
      <c r="A3" s="5" t="s">
        <v>118</v>
      </c>
      <c r="B3" s="5" t="s">
        <v>119</v>
      </c>
      <c r="C3" s="5" t="s">
        <v>120</v>
      </c>
      <c r="D3" s="5" t="s">
        <v>120</v>
      </c>
      <c r="E3" s="5" t="s">
        <v>121</v>
      </c>
      <c r="F3" s="11" t="s">
        <v>122</v>
      </c>
      <c r="G3" s="5" t="s">
        <v>121</v>
      </c>
      <c r="H3" s="5"/>
    </row>
    <row r="4" customHeight="1" spans="1:8">
      <c r="A4" s="5"/>
      <c r="B4" s="5" t="s">
        <v>123</v>
      </c>
      <c r="C4" s="5" t="s">
        <v>124</v>
      </c>
      <c r="D4" s="5" t="s">
        <v>124</v>
      </c>
      <c r="E4" s="5" t="s">
        <v>125</v>
      </c>
      <c r="F4" s="5" t="s">
        <v>125</v>
      </c>
      <c r="G4" s="5"/>
      <c r="H4" s="5"/>
    </row>
    <row r="5" customHeight="1" spans="1:8">
      <c r="A5" s="5"/>
      <c r="B5" s="5" t="s">
        <v>126</v>
      </c>
      <c r="C5" s="5" t="s">
        <v>127</v>
      </c>
      <c r="D5" s="5" t="s">
        <v>127</v>
      </c>
      <c r="E5" s="5" t="s">
        <v>128</v>
      </c>
      <c r="F5" s="5" t="s">
        <v>125</v>
      </c>
      <c r="G5" s="5"/>
      <c r="H5" s="5" t="s">
        <v>129</v>
      </c>
    </row>
  </sheetData>
  <mergeCells count="3">
    <mergeCell ref="A1:H1"/>
    <mergeCell ref="A3:A5"/>
    <mergeCell ref="G3:G5"/>
  </mergeCells>
  <pageMargins left="0.7" right="0.7" top="0.75" bottom="0.75" header="0.3" footer="0.3"/>
  <pageSetup paperSize="9" scale="7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workbookViewId="0">
      <selection activeCell="E4" sqref="E4"/>
    </sheetView>
  </sheetViews>
  <sheetFormatPr defaultColWidth="9" defaultRowHeight="13.5" outlineLevelRow="3"/>
  <cols>
    <col min="1" max="1" width="24.375" customWidth="1"/>
    <col min="2" max="2" width="11.625" customWidth="1"/>
    <col min="3" max="3" width="13.5" customWidth="1"/>
    <col min="4" max="4" width="15.75" customWidth="1"/>
    <col min="5" max="5" width="11" customWidth="1"/>
    <col min="6" max="6" width="13.875" customWidth="1"/>
    <col min="7" max="7" width="15.375" customWidth="1"/>
    <col min="12" max="12" width="36.75" customWidth="1"/>
  </cols>
  <sheetData>
    <row r="1" s="1" customFormat="1" ht="48" customHeight="1" spans="1:12">
      <c r="A1" s="2" t="s">
        <v>130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6" customHeight="1" spans="1:12">
      <c r="A2" s="3" t="s">
        <v>131</v>
      </c>
      <c r="B2" s="3" t="s">
        <v>132</v>
      </c>
      <c r="C2" s="4" t="s">
        <v>133</v>
      </c>
      <c r="D2" s="5" t="s">
        <v>134</v>
      </c>
      <c r="E2" s="5"/>
      <c r="F2" s="5"/>
      <c r="G2" s="6" t="s">
        <v>135</v>
      </c>
      <c r="H2" s="5" t="s">
        <v>136</v>
      </c>
      <c r="I2" s="5"/>
      <c r="J2" s="3" t="s">
        <v>116</v>
      </c>
      <c r="K2" s="3" t="s">
        <v>137</v>
      </c>
      <c r="L2" s="3" t="s">
        <v>14</v>
      </c>
    </row>
    <row r="3" s="1" customFormat="1" ht="26" customHeight="1" spans="1:12">
      <c r="A3" s="7"/>
      <c r="B3" s="7"/>
      <c r="C3" s="8"/>
      <c r="D3" s="5" t="s">
        <v>123</v>
      </c>
      <c r="E3" s="5" t="s">
        <v>119</v>
      </c>
      <c r="F3" s="5" t="s">
        <v>138</v>
      </c>
      <c r="G3" s="6" t="s">
        <v>138</v>
      </c>
      <c r="H3" s="5" t="s">
        <v>138</v>
      </c>
      <c r="I3" s="5" t="s">
        <v>119</v>
      </c>
      <c r="J3" s="7"/>
      <c r="K3" s="7"/>
      <c r="L3" s="7"/>
    </row>
    <row r="4" s="1" customFormat="1" ht="51" customHeight="1" spans="1:12">
      <c r="A4" s="9" t="s">
        <v>139</v>
      </c>
      <c r="B4" s="5" t="s">
        <v>140</v>
      </c>
      <c r="C4" s="5" t="s">
        <v>140</v>
      </c>
      <c r="D4" s="5" t="s">
        <v>141</v>
      </c>
      <c r="E4" s="5" t="s">
        <v>141</v>
      </c>
      <c r="F4" s="5" t="s">
        <v>142</v>
      </c>
      <c r="G4" s="10" t="s">
        <v>141</v>
      </c>
      <c r="H4" s="5" t="s">
        <v>143</v>
      </c>
      <c r="I4" s="5" t="s">
        <v>143</v>
      </c>
      <c r="J4" s="11" t="s">
        <v>122</v>
      </c>
      <c r="K4" s="5" t="s">
        <v>143</v>
      </c>
      <c r="L4" s="5" t="s">
        <v>144</v>
      </c>
    </row>
  </sheetData>
  <mergeCells count="9">
    <mergeCell ref="A1:L1"/>
    <mergeCell ref="D2:F2"/>
    <mergeCell ref="H2:I2"/>
    <mergeCell ref="A2:A3"/>
    <mergeCell ref="B2:B3"/>
    <mergeCell ref="C2:C3"/>
    <mergeCell ref="J2:J3"/>
    <mergeCell ref="K2:K3"/>
    <mergeCell ref="L2:L3"/>
  </mergeCells>
  <pageMargins left="0.7" right="0.7" top="0.75" bottom="0.75" header="0.3" footer="0.3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车险</vt:lpstr>
      <vt:lpstr>雇主险</vt:lpstr>
      <vt:lpstr>公众险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Anastasia</cp:lastModifiedBy>
  <dcterms:created xsi:type="dcterms:W3CDTF">2024-11-25T02:01:00Z</dcterms:created>
  <dcterms:modified xsi:type="dcterms:W3CDTF">2025-12-15T08:31:41Z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B864B2E868B1468A9BD8CED9B10700BC_13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